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doc.fileserver.112ib.com\doc_explotacion$\mfernandez\Documents\Mis informes\2025\02-FEBRERO\IBESTAT\buenos\"/>
    </mc:Choice>
  </mc:AlternateContent>
  <xr:revisionPtr revIDLastSave="0" documentId="8_{7D4A5B2A-80BA-47B3-858C-C7A6CC69A1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2" i="1" l="1"/>
  <c r="H140" i="1" l="1"/>
  <c r="D62" i="1"/>
  <c r="C45" i="1"/>
  <c r="C26" i="1"/>
  <c r="D26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D19" i="1" l="1"/>
  <c r="D18" i="1"/>
  <c r="D17" i="1"/>
  <c r="D16" i="1"/>
  <c r="D15" i="1"/>
  <c r="D14" i="1"/>
  <c r="D13" i="1"/>
  <c r="D12" i="1"/>
  <c r="D11" i="1"/>
  <c r="D10" i="1"/>
  <c r="D9" i="1"/>
  <c r="D8" i="1"/>
  <c r="D7" i="1"/>
  <c r="C19" i="1"/>
  <c r="E19" i="1"/>
</calcChain>
</file>

<file path=xl/sharedStrings.xml><?xml version="1.0" encoding="utf-8"?>
<sst xmlns="http://schemas.openxmlformats.org/spreadsheetml/2006/main" count="156" uniqueCount="119">
  <si>
    <t>Telefonades entrants al SEIB112</t>
  </si>
  <si>
    <t>Telefonades entrants</t>
  </si>
  <si>
    <t>Mes</t>
  </si>
  <si>
    <t>Total Entrants</t>
  </si>
  <si>
    <t>Mitjana  diària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</si>
  <si>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</si>
  <si>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</si>
  <si>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</si>
  <si>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</si>
  <si>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</si>
  <si>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</si>
  <si>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</si>
  <si>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</si>
  <si>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</si>
  <si>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</si>
  <si>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</si>
  <si>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</si>
  <si>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</si>
  <si>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Any 2023</t>
  </si>
  <si>
    <t>Telefonades entrants pel sistema E-call</t>
  </si>
  <si>
    <t>E-CALL AUTOMÀTIC</t>
  </si>
  <si>
    <t>E-CALL MANUAL</t>
  </si>
  <si>
    <t>Telefonades entrants mitjançant la localització AML i el seu percentatge respecte a les telefonades entrants des de telèfons mòbils amb prefix nacional</t>
  </si>
  <si>
    <t>Entrants Per AML</t>
  </si>
  <si>
    <t>Percentatge</t>
  </si>
  <si>
    <t>Telefonades entrants amb prefixos de telèfons mòbils de països estrangers</t>
  </si>
  <si>
    <t xml:space="preserve"> Països</t>
  </si>
  <si>
    <t>Telefonades</t>
  </si>
  <si>
    <t>Regne Unit</t>
  </si>
  <si>
    <t xml:space="preserve">França </t>
  </si>
  <si>
    <t xml:space="preserve">Itàlia </t>
  </si>
  <si>
    <t>Països Baixos</t>
  </si>
  <si>
    <t>Suïssa</t>
  </si>
  <si>
    <t xml:space="preserve">Irlanda </t>
  </si>
  <si>
    <t>Suècia</t>
  </si>
  <si>
    <t>Àustria</t>
  </si>
  <si>
    <t>Estats Units</t>
  </si>
  <si>
    <t>Bèlgica</t>
  </si>
  <si>
    <t>L' Índia</t>
  </si>
  <si>
    <t>Polònia</t>
  </si>
  <si>
    <t>Dinamarca</t>
  </si>
  <si>
    <t>Portugal</t>
  </si>
  <si>
    <t>Noruega</t>
  </si>
  <si>
    <t>Algèria</t>
  </si>
  <si>
    <t>República txeca</t>
  </si>
  <si>
    <t>Romania</t>
  </si>
  <si>
    <t>Argentina</t>
  </si>
  <si>
    <t>Marroc</t>
  </si>
  <si>
    <t>Finlàndia</t>
  </si>
  <si>
    <t>Eslovàquia</t>
  </si>
  <si>
    <t>Hongria</t>
  </si>
  <si>
    <t>Luxemburg</t>
  </si>
  <si>
    <t>Ucraïna</t>
  </si>
  <si>
    <t>Bulgària</t>
  </si>
  <si>
    <t>Colòmbia</t>
  </si>
  <si>
    <t>Mèxic</t>
  </si>
  <si>
    <t>Rússia</t>
  </si>
  <si>
    <t>Austràlia</t>
  </si>
  <si>
    <t>Mayotte</t>
  </si>
  <si>
    <t>Lituània</t>
  </si>
  <si>
    <t>Emirats Àrabs Units</t>
  </si>
  <si>
    <t>Letònia</t>
  </si>
  <si>
    <t>El Senegal</t>
  </si>
  <si>
    <t>Brasil</t>
  </si>
  <si>
    <t>Grècia</t>
  </si>
  <si>
    <t>Estònia</t>
  </si>
  <si>
    <t>Andorra</t>
  </si>
  <si>
    <t>El Perú</t>
  </si>
  <si>
    <t>Israel</t>
  </si>
  <si>
    <t>Eslovènia</t>
  </si>
  <si>
    <t>Mauritània</t>
  </si>
  <si>
    <t>Malta</t>
  </si>
  <si>
    <t>Nigèria</t>
  </si>
  <si>
    <t>Aràbia Saudita</t>
  </si>
  <si>
    <t>Croàcia</t>
  </si>
  <si>
    <t>Sèrbia</t>
  </si>
  <si>
    <t>Filipines</t>
  </si>
  <si>
    <t>l'Uruguai</t>
  </si>
  <si>
    <t>La Xina</t>
  </si>
  <si>
    <t>Islàndia</t>
  </si>
  <si>
    <t>Nova Zelanda</t>
  </si>
  <si>
    <t>Xile</t>
  </si>
  <si>
    <t>Singapur</t>
  </si>
  <si>
    <t>Egipte</t>
  </si>
  <si>
    <t>Hong Kong</t>
  </si>
  <si>
    <t>Sud-àfrica</t>
  </si>
  <si>
    <t>Albània</t>
  </si>
  <si>
    <t>Geòrgia</t>
  </si>
  <si>
    <t>Kuwait</t>
  </si>
  <si>
    <t>Qatar</t>
  </si>
  <si>
    <t>Illes Fèroe</t>
  </si>
  <si>
    <t>Indonèsia</t>
  </si>
  <si>
    <t>Turquia</t>
  </si>
  <si>
    <t>Corea del Sud</t>
  </si>
  <si>
    <t>Tailàndia</t>
  </si>
  <si>
    <t>Gibraltar</t>
  </si>
  <si>
    <t>Guatemala</t>
  </si>
  <si>
    <t>Paraguai</t>
  </si>
  <si>
    <t>Bielorússia</t>
  </si>
  <si>
    <t>Guinea</t>
  </si>
  <si>
    <t>Xipre</t>
  </si>
  <si>
    <t>Mali</t>
  </si>
  <si>
    <t>Macedònia</t>
  </si>
  <si>
    <t>Tunísia</t>
  </si>
  <si>
    <t>El Japó</t>
  </si>
  <si>
    <t>Maurici</t>
  </si>
  <si>
    <t>Moldàvia</t>
  </si>
  <si>
    <t>Altres països</t>
  </si>
  <si>
    <t>Alemanya</t>
  </si>
  <si>
    <t>Hondures</t>
  </si>
  <si>
    <t>pakistan</t>
  </si>
  <si>
    <t>Iran</t>
  </si>
  <si>
    <t>Liechtenstein</t>
  </si>
  <si>
    <t>Ghana</t>
  </si>
  <si>
    <t>Any 2024</t>
  </si>
  <si>
    <t>Zimbabwe</t>
  </si>
  <si>
    <t>Kenya</t>
  </si>
  <si>
    <t>Moçambic</t>
  </si>
  <si>
    <t>Azerbaidjan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</si>
</sst>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u/>
      <sz val="16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21">
    <xf numFmtId="0" fontId="0" fillId="0" borderId="0"/>
    <xf numFmtId="9" fontId="11" fillId="0" borderId="0" applyFont="0" applyFill="0" applyBorder="0" applyAlignment="0" applyProtection="0"/>
    <xf numFmtId="0" fontId="12" fillId="0" borderId="0"/>
    <xf numFmtId="0" fontId="22" fillId="11" borderId="0"/>
    <xf numFmtId="0" fontId="13" fillId="0" borderId="0"/>
    <xf numFmtId="0" fontId="14" fillId="5" borderId="0"/>
    <xf numFmtId="0" fontId="14" fillId="6" borderId="0"/>
    <xf numFmtId="0" fontId="13" fillId="7" borderId="0"/>
    <xf numFmtId="0" fontId="15" fillId="8" borderId="0"/>
    <xf numFmtId="0" fontId="14" fillId="9" borderId="0"/>
    <xf numFmtId="0" fontId="16" fillId="0" borderId="0"/>
    <xf numFmtId="0" fontId="17" fillId="10" borderId="0"/>
    <xf numFmtId="0" fontId="18" fillId="0" borderId="0"/>
    <xf numFmtId="0" fontId="19" fillId="0" borderId="0"/>
    <xf numFmtId="0" fontId="20" fillId="0" borderId="0"/>
    <xf numFmtId="0" fontId="21" fillId="0" borderId="0"/>
    <xf numFmtId="0" fontId="23" fillId="11" borderId="4"/>
    <xf numFmtId="0" fontId="24" fillId="0" borderId="0"/>
    <xf numFmtId="0" fontId="12" fillId="0" borderId="0"/>
    <xf numFmtId="0" fontId="12" fillId="0" borderId="0"/>
    <xf numFmtId="0" fontId="15" fillId="0" borderId="0"/>
  </cellStyleXfs>
  <cellXfs count="19">
    <xf numFmtId="0" fontId="0" fillId="0" borderId="0" xfId="0"/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4" borderId="3" xfId="0" applyFont="1" applyFill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/>
    </xf>
    <xf numFmtId="3" fontId="8" fillId="0" borderId="3" xfId="0" applyNumberFormat="1" applyFont="1" applyBorder="1" applyAlignment="1">
      <alignment horizontal="center" vertical="center" wrapText="1"/>
    </xf>
    <xf numFmtId="9" fontId="9" fillId="0" borderId="3" xfId="0" applyNumberFormat="1" applyFont="1" applyBorder="1" applyAlignment="1">
      <alignment horizontal="center"/>
    </xf>
    <xf numFmtId="9" fontId="4" fillId="0" borderId="3" xfId="0" applyNumberFormat="1" applyFont="1" applyBorder="1" applyAlignment="1">
      <alignment horizontal="center"/>
    </xf>
    <xf numFmtId="3" fontId="10" fillId="0" borderId="3" xfId="0" applyNumberFormat="1" applyFont="1" applyBorder="1" applyAlignment="1">
      <alignment horizontal="center"/>
    </xf>
    <xf numFmtId="3" fontId="0" fillId="0" borderId="0" xfId="0" applyNumberFormat="1"/>
    <xf numFmtId="9" fontId="0" fillId="0" borderId="0" xfId="1" applyFont="1"/>
    <xf numFmtId="0" fontId="7" fillId="3" borderId="0" xfId="0" applyFont="1" applyFill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21">
    <cellStyle name="Accent" xfId="4" xr:uid="{4DBB6DFA-3F27-4CB9-BDFA-7033D2770ED8}"/>
    <cellStyle name="Accent 1" xfId="5" xr:uid="{DBE3D9E0-DA3B-47D6-ABEA-A5B05AE3537D}"/>
    <cellStyle name="Accent 2" xfId="6" xr:uid="{61959E49-6BA8-4900-8621-B64A6A90F8D3}"/>
    <cellStyle name="Accent 3" xfId="7" xr:uid="{9FA3FB6E-DFE8-47CF-9010-291BC986A6DA}"/>
    <cellStyle name="Bad" xfId="8" xr:uid="{101C6A09-D034-469A-964E-D4496D358A28}"/>
    <cellStyle name="Error" xfId="9" xr:uid="{A6476D91-636C-4E59-B05F-1759FC9EF7EB}"/>
    <cellStyle name="Footnote" xfId="10" xr:uid="{F3CAA552-1E34-4EE8-B719-C27AAD6E63FE}"/>
    <cellStyle name="Good" xfId="11" xr:uid="{942A1BFF-80AF-4053-934F-B0F80641A394}"/>
    <cellStyle name="Heading" xfId="12" xr:uid="{4CD2E2CB-6AF1-48C2-B654-08A41A6B1071}"/>
    <cellStyle name="Heading 1" xfId="13" xr:uid="{7625841C-87B2-4387-9CD9-FC004AD409FF}"/>
    <cellStyle name="Heading 2" xfId="14" xr:uid="{576C97A9-902F-4453-ADE1-E7E949845AA5}"/>
    <cellStyle name="Hyperlink" xfId="15" xr:uid="{EFF4E625-5981-4A9C-967D-7E408A519273}"/>
    <cellStyle name="Neutral 2" xfId="3" xr:uid="{B97DDF8C-1EBE-494C-9A1D-7F3E40B42C54}"/>
    <cellStyle name="Normal" xfId="0" builtinId="0"/>
    <cellStyle name="Normal 2" xfId="2" xr:uid="{742FEE3C-DCBA-4A52-A298-143E5A59C559}"/>
    <cellStyle name="Note" xfId="16" xr:uid="{D7EBAD1C-C7AA-4926-B0CB-8D52170522F9}"/>
    <cellStyle name="Porcentaje" xfId="1" builtinId="5"/>
    <cellStyle name="Result" xfId="17" xr:uid="{63DC6818-08C9-4785-AB68-7B6E29B98F1A}"/>
    <cellStyle name="Status" xfId="18" xr:uid="{C007D93F-6EEC-4504-BF4F-54A8ACC8A496}"/>
    <cellStyle name="Text" xfId="19" xr:uid="{3288A95B-0294-4B08-8170-02DB93B81959}"/>
    <cellStyle name="Warning" xfId="20" xr:uid="{3C66F6B8-FC89-44D3-825A-69260B3F4F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Telefonades</a:t>
            </a:r>
            <a:r>
              <a:rPr lang="es-ES" baseline="0"/>
              <a:t> entrants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Hoja1!$C$5</c:f>
              <c:strCache>
                <c:ptCount val="1"/>
                <c:pt idx="0">
                  <c:v>Any 2024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49122</c:v>
                </c:pt>
                <c:pt idx="1">
                  <c:v>48860</c:v>
                </c:pt>
                <c:pt idx="2">
                  <c:v>62695</c:v>
                </c:pt>
                <c:pt idx="3">
                  <c:v>66648</c:v>
                </c:pt>
                <c:pt idx="4">
                  <c:v>77703</c:v>
                </c:pt>
                <c:pt idx="5">
                  <c:v>78464</c:v>
                </c:pt>
                <c:pt idx="6">
                  <c:v>94004</c:v>
                </c:pt>
                <c:pt idx="7">
                  <c:v>97469</c:v>
                </c:pt>
                <c:pt idx="8">
                  <c:v>74246</c:v>
                </c:pt>
                <c:pt idx="9">
                  <c:v>68255</c:v>
                </c:pt>
                <c:pt idx="10">
                  <c:v>54759</c:v>
                </c:pt>
                <c:pt idx="11">
                  <c:v>52774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78-4C1B-A496-EB43CA7A8C7A}"/>
            </c:ext>
          </c:extLst>
        </c:ser>
        <c:ser>
          <c:idx val="1"/>
          <c:order val="1"/>
          <c:tx>
            <c:strRef>
              <c:f>Hoja1!$E$5</c:f>
              <c:strCache>
                <c:ptCount val="1"/>
                <c:pt idx="0">
                  <c:v>Any 2023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56230</c:v>
                </c:pt>
                <c:pt idx="1">
                  <c:v>53227</c:v>
                </c:pt>
                <c:pt idx="2">
                  <c:v>64617</c:v>
                </c:pt>
                <c:pt idx="3">
                  <c:v>77151</c:v>
                </c:pt>
                <c:pt idx="4">
                  <c:v>93754</c:v>
                </c:pt>
                <c:pt idx="5">
                  <c:v>123802</c:v>
                </c:pt>
                <c:pt idx="6">
                  <c:v>122014</c:v>
                </c:pt>
                <c:pt idx="7">
                  <c:v>110757</c:v>
                </c:pt>
                <c:pt idx="8">
                  <c:v>85292</c:v>
                </c:pt>
                <c:pt idx="9">
                  <c:v>72744</c:v>
                </c:pt>
                <c:pt idx="10">
                  <c:v>52377</c:v>
                </c:pt>
                <c:pt idx="11">
                  <c:v>50937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78-4C1B-A496-EB43CA7A8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9830096"/>
        <c:axId val="1519832016"/>
      </c:lineChart>
      <c:catAx>
        <c:axId val="151983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9832016"/>
        <c:crosses val="autoZero"/>
        <c:auto val="1"/>
        <c:lblAlgn val="ctr"/>
        <c:lblOffset val="100"/>
        <c:noMultiLvlLbl val="0"/>
      </c:catAx>
      <c:valAx>
        <c:axId val="151983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983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990600</xdr:colOff>
      <xdr:row>4</xdr:row>
      <xdr:rowOff>9526</xdr:rowOff>
    </xdr:from>
    <xdr:to>
      <xdr:col>12</xdr:col>
      <xdr:colOff>409575</xdr:colOff>
      <xdr:row>18</xdr:row>
      <xdr:rowOff>180976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9AB4A22-6FD9-1C6F-1B84-A2DBE32935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40"/>
  <sheetViews>
    <sheetView tabSelected="1" topLeftCell="A89" workbookViewId="0">
      <selection activeCell="I31" sqref="I31"/>
    </sheetView>
  </sheetViews>
  <sheetFormatPr baseColWidth="10" defaultColWidth="9.140625" defaultRowHeight="15" x14ac:dyDescent="0.25"/>
  <cols>
    <col min="2" max="2" width="22.42578125" customWidth="1"/>
    <col min="3" max="6" width="16.7109375" customWidth="1"/>
    <col min="7" max="7" width="20.5703125" customWidth="1"/>
    <col min="8" max="8" width="16.7109375" customWidth="1"/>
    <col min="9" max="9" width="19.5703125" customWidth="1"/>
    <col min="10" max="15" width="16.7109375" customWidth="1"/>
  </cols>
  <sheetData>
    <row r="1" spans="2:15" ht="20.25" x14ac:dyDescent="0.3">
      <c r="B1" s="17" t="s">
        <v>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3" spans="2:15" ht="15.75" x14ac:dyDescent="0.25">
      <c r="B3" s="18" t="s">
        <v>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5" spans="2:15" x14ac:dyDescent="0.25">
      <c r="C5" s="14" t="s">
        <v>114</v>
      </c>
      <c r="D5" s="15"/>
      <c r="E5" s="14" t="s">
        <v>18</v>
      </c>
      <c r="F5" s="15"/>
    </row>
    <row r="6" spans="2:15" x14ac:dyDescent="0.25">
      <c r="B6" s="2" t="s">
        <v>2</v>
      </c>
      <c r="C6" s="2" t="s">
        <v>3</v>
      </c>
      <c r="D6" s="2" t="s">
        <v>4</v>
      </c>
      <c r="E6" s="2" t="s">
        <v>3</v>
      </c>
      <c r="F6" s="2" t="s">
        <v>4</v>
      </c>
    </row>
    <row r="7" spans="2:15" x14ac:dyDescent="0.25">
      <c r="B7" s="3" t="s">
        <v>5</v>
      </c>
      <c r="C7" s="4">
        <v>49122</v>
      </c>
      <c r="D7" s="4">
        <f>C7/31</f>
        <v>1584.5806451612902</v>
      </c>
      <c r="E7" s="4">
        <v>56230</v>
      </c>
      <c r="F7" s="4">
        <f>E7/31</f>
        <v>1813.8709677419354</v>
      </c>
    </row>
    <row r="8" spans="2:15" x14ac:dyDescent="0.25">
      <c r="B8" s="3" t="s">
        <v>6</v>
      </c>
      <c r="C8" s="4">
        <v>48860</v>
      </c>
      <c r="D8" s="4">
        <f>C8/29</f>
        <v>1684.8275862068965</v>
      </c>
      <c r="E8" s="4">
        <v>53227</v>
      </c>
      <c r="F8" s="4">
        <f>E8/28</f>
        <v>1900.9642857142858</v>
      </c>
    </row>
    <row r="9" spans="2:15" x14ac:dyDescent="0.25">
      <c r="B9" s="3" t="s">
        <v>7</v>
      </c>
      <c r="C9" s="4">
        <v>62695</v>
      </c>
      <c r="D9" s="4">
        <f>C9/31</f>
        <v>2022.4193548387098</v>
      </c>
      <c r="E9" s="4">
        <v>64617</v>
      </c>
      <c r="F9" s="4">
        <f>E9/31</f>
        <v>2084.4193548387098</v>
      </c>
    </row>
    <row r="10" spans="2:15" x14ac:dyDescent="0.25">
      <c r="B10" s="3" t="s">
        <v>8</v>
      </c>
      <c r="C10" s="4">
        <v>66648</v>
      </c>
      <c r="D10" s="4">
        <f>C10/30</f>
        <v>2221.6</v>
      </c>
      <c r="E10" s="4">
        <v>77151</v>
      </c>
      <c r="F10" s="4">
        <f>E10/30</f>
        <v>2571.6999999999998</v>
      </c>
    </row>
    <row r="11" spans="2:15" x14ac:dyDescent="0.25">
      <c r="B11" s="3" t="s">
        <v>9</v>
      </c>
      <c r="C11" s="4">
        <v>77703</v>
      </c>
      <c r="D11" s="4">
        <f>C11/31</f>
        <v>2506.5483870967741</v>
      </c>
      <c r="E11" s="4">
        <v>93754</v>
      </c>
      <c r="F11" s="4">
        <f>E11/31</f>
        <v>3024.3225806451615</v>
      </c>
    </row>
    <row r="12" spans="2:15" x14ac:dyDescent="0.25">
      <c r="B12" s="3" t="s">
        <v>10</v>
      </c>
      <c r="C12" s="4">
        <v>78464</v>
      </c>
      <c r="D12" s="4">
        <f>C12/30</f>
        <v>2615.4666666666667</v>
      </c>
      <c r="E12" s="4">
        <v>123802</v>
      </c>
      <c r="F12" s="4">
        <f>E12/30</f>
        <v>4126.7333333333336</v>
      </c>
    </row>
    <row r="13" spans="2:15" x14ac:dyDescent="0.25">
      <c r="B13" s="3" t="s">
        <v>11</v>
      </c>
      <c r="C13" s="4">
        <v>94004</v>
      </c>
      <c r="D13" s="4">
        <f>C13/31</f>
        <v>3032.3870967741937</v>
      </c>
      <c r="E13" s="4">
        <v>122014</v>
      </c>
      <c r="F13" s="4">
        <f>E13/31</f>
        <v>3935.9354838709678</v>
      </c>
    </row>
    <row r="14" spans="2:15" x14ac:dyDescent="0.25">
      <c r="B14" s="3" t="s">
        <v>12</v>
      </c>
      <c r="C14" s="4">
        <v>97469</v>
      </c>
      <c r="D14" s="4">
        <f>C14/31</f>
        <v>3144.1612903225805</v>
      </c>
      <c r="E14" s="4">
        <v>110757</v>
      </c>
      <c r="F14" s="4">
        <f>E14/31</f>
        <v>3572.8064516129034</v>
      </c>
    </row>
    <row r="15" spans="2:15" x14ac:dyDescent="0.25">
      <c r="B15" s="3" t="s">
        <v>13</v>
      </c>
      <c r="C15" s="4">
        <v>74246</v>
      </c>
      <c r="D15" s="4">
        <f>C15/30</f>
        <v>2474.8666666666668</v>
      </c>
      <c r="E15" s="4">
        <v>85292</v>
      </c>
      <c r="F15" s="4">
        <f>E15/30</f>
        <v>2843.0666666666666</v>
      </c>
    </row>
    <row r="16" spans="2:15" x14ac:dyDescent="0.25">
      <c r="B16" s="3" t="s">
        <v>14</v>
      </c>
      <c r="C16" s="4">
        <v>68255</v>
      </c>
      <c r="D16" s="4">
        <f>C16/31</f>
        <v>2201.7741935483873</v>
      </c>
      <c r="E16" s="4">
        <v>72744</v>
      </c>
      <c r="F16" s="4">
        <f>E16/31</f>
        <v>2346.5806451612902</v>
      </c>
    </row>
    <row r="17" spans="2:6" x14ac:dyDescent="0.25">
      <c r="B17" s="3" t="s">
        <v>15</v>
      </c>
      <c r="C17" s="4">
        <v>54759</v>
      </c>
      <c r="D17" s="4">
        <f>C17/30</f>
        <v>1825.3</v>
      </c>
      <c r="E17" s="4">
        <v>52377</v>
      </c>
      <c r="F17" s="4">
        <f>E17/30</f>
        <v>1745.9</v>
      </c>
    </row>
    <row r="18" spans="2:6" x14ac:dyDescent="0.25">
      <c r="B18" s="3" t="s">
        <v>16</v>
      </c>
      <c r="C18" s="4">
        <v>52774</v>
      </c>
      <c r="D18" s="4">
        <f>C18/31</f>
        <v>1702.3870967741937</v>
      </c>
      <c r="E18" s="4">
        <v>50937</v>
      </c>
      <c r="F18" s="4">
        <f>E18/31</f>
        <v>1643.1290322580646</v>
      </c>
    </row>
    <row r="19" spans="2:6" x14ac:dyDescent="0.25">
      <c r="B19" s="5" t="s">
        <v>17</v>
      </c>
      <c r="C19" s="6">
        <f>SUM(C7:C18)</f>
        <v>824999</v>
      </c>
      <c r="D19" s="6">
        <f>C19/366</f>
        <v>2254.0956284153003</v>
      </c>
      <c r="E19" s="6">
        <f>SUM(E7:E18)</f>
        <v>962902</v>
      </c>
      <c r="F19" s="6">
        <f>E19/365</f>
        <v>2638.0876712328768</v>
      </c>
    </row>
    <row r="21" spans="2:6" ht="15.75" x14ac:dyDescent="0.25">
      <c r="B21" s="16" t="s">
        <v>19</v>
      </c>
      <c r="C21" s="16"/>
      <c r="D21" s="16"/>
    </row>
    <row r="23" spans="2:6" ht="15" customHeight="1" x14ac:dyDescent="0.25">
      <c r="C23" s="1" t="s">
        <v>114</v>
      </c>
      <c r="D23" s="1" t="s">
        <v>18</v>
      </c>
    </row>
    <row r="24" spans="2:6" ht="15" customHeight="1" x14ac:dyDescent="0.25">
      <c r="B24" s="3" t="s">
        <v>20</v>
      </c>
      <c r="C24" s="4">
        <v>2806</v>
      </c>
      <c r="D24" s="4">
        <v>1333</v>
      </c>
    </row>
    <row r="25" spans="2:6" ht="15" customHeight="1" x14ac:dyDescent="0.25">
      <c r="B25" s="3" t="s">
        <v>21</v>
      </c>
      <c r="C25" s="4">
        <v>36100</v>
      </c>
      <c r="D25" s="4">
        <v>5375</v>
      </c>
    </row>
    <row r="26" spans="2:6" ht="15" customHeight="1" x14ac:dyDescent="0.25">
      <c r="B26" s="5" t="s">
        <v>17</v>
      </c>
      <c r="C26" s="6">
        <f>SUM(C24:C25)</f>
        <v>38906</v>
      </c>
      <c r="D26" s="6">
        <f>SUM(D24:D25)</f>
        <v>6708</v>
      </c>
    </row>
    <row r="28" spans="2:6" x14ac:dyDescent="0.25">
      <c r="B28" s="13" t="s">
        <v>22</v>
      </c>
      <c r="C28" s="13"/>
      <c r="D28" s="13"/>
      <c r="E28" s="13"/>
      <c r="F28" s="13"/>
    </row>
    <row r="29" spans="2:6" x14ac:dyDescent="0.25">
      <c r="B29" s="13"/>
      <c r="C29" s="13"/>
      <c r="D29" s="13"/>
      <c r="E29" s="13"/>
      <c r="F29" s="13"/>
    </row>
    <row r="31" spans="2:6" x14ac:dyDescent="0.25">
      <c r="C31" s="14" t="s">
        <v>114</v>
      </c>
      <c r="D31" s="15"/>
    </row>
    <row r="32" spans="2:6" ht="30" x14ac:dyDescent="0.25">
      <c r="C32" s="7" t="s">
        <v>23</v>
      </c>
      <c r="D32" s="7" t="s">
        <v>24</v>
      </c>
    </row>
    <row r="33" spans="2:8" x14ac:dyDescent="0.25">
      <c r="B33" s="3" t="s">
        <v>5</v>
      </c>
      <c r="C33" s="4">
        <v>17988</v>
      </c>
      <c r="D33" s="8">
        <v>0.58159009343981372</v>
      </c>
      <c r="F33" s="12"/>
    </row>
    <row r="34" spans="2:8" x14ac:dyDescent="0.25">
      <c r="B34" s="3" t="s">
        <v>6</v>
      </c>
      <c r="C34" s="4">
        <v>15558</v>
      </c>
      <c r="D34" s="8">
        <v>0.52477485074375152</v>
      </c>
      <c r="F34" s="12"/>
    </row>
    <row r="35" spans="2:8" x14ac:dyDescent="0.25">
      <c r="B35" s="3" t="s">
        <v>7</v>
      </c>
      <c r="C35" s="4">
        <v>18578</v>
      </c>
      <c r="D35" s="8">
        <v>0.57406835177059512</v>
      </c>
      <c r="F35" s="12"/>
    </row>
    <row r="36" spans="2:8" x14ac:dyDescent="0.25">
      <c r="B36" s="3" t="s">
        <v>8</v>
      </c>
      <c r="C36" s="4">
        <v>20441</v>
      </c>
      <c r="D36" s="8">
        <v>0.57037223059322506</v>
      </c>
      <c r="F36" s="12"/>
    </row>
    <row r="37" spans="2:8" x14ac:dyDescent="0.25">
      <c r="B37" s="3" t="s">
        <v>9</v>
      </c>
      <c r="C37" s="4">
        <v>25268</v>
      </c>
      <c r="D37" s="8">
        <v>0.58442039041539462</v>
      </c>
      <c r="F37" s="12"/>
    </row>
    <row r="38" spans="2:8" x14ac:dyDescent="0.25">
      <c r="B38" s="3" t="s">
        <v>10</v>
      </c>
      <c r="C38" s="4">
        <v>29103</v>
      </c>
      <c r="D38" s="8">
        <v>0.59943152561224278</v>
      </c>
      <c r="F38" s="12"/>
    </row>
    <row r="39" spans="2:8" x14ac:dyDescent="0.25">
      <c r="B39" s="3" t="s">
        <v>11</v>
      </c>
      <c r="C39" s="4">
        <v>28013</v>
      </c>
      <c r="D39" s="8">
        <v>0.50911437035421547</v>
      </c>
      <c r="F39" s="12"/>
    </row>
    <row r="40" spans="2:8" x14ac:dyDescent="0.25">
      <c r="B40" s="3" t="s">
        <v>12</v>
      </c>
      <c r="C40" s="4">
        <v>33309</v>
      </c>
      <c r="D40" s="8">
        <v>0.59070031389100708</v>
      </c>
      <c r="F40" s="12"/>
    </row>
    <row r="41" spans="2:8" x14ac:dyDescent="0.25">
      <c r="B41" s="3" t="s">
        <v>13</v>
      </c>
      <c r="C41" s="4">
        <v>24665</v>
      </c>
      <c r="D41" s="8">
        <v>0.57851530432743048</v>
      </c>
      <c r="F41" s="12"/>
    </row>
    <row r="42" spans="2:8" x14ac:dyDescent="0.25">
      <c r="B42" s="3" t="s">
        <v>14</v>
      </c>
      <c r="C42" s="4">
        <v>23772</v>
      </c>
      <c r="D42" s="8">
        <v>0.56590568238626893</v>
      </c>
      <c r="F42" s="12"/>
    </row>
    <row r="43" spans="2:8" x14ac:dyDescent="0.25">
      <c r="B43" s="3" t="s">
        <v>15</v>
      </c>
      <c r="C43" s="4">
        <v>20489</v>
      </c>
      <c r="D43" s="8">
        <v>0.58961151079136687</v>
      </c>
      <c r="F43" s="12"/>
    </row>
    <row r="44" spans="2:8" x14ac:dyDescent="0.25">
      <c r="B44" s="3" t="s">
        <v>16</v>
      </c>
      <c r="C44" s="4">
        <v>20273</v>
      </c>
      <c r="D44" s="8">
        <v>0.60408224076281292</v>
      </c>
      <c r="F44" s="12"/>
    </row>
    <row r="45" spans="2:8" x14ac:dyDescent="0.25">
      <c r="B45" s="5" t="s">
        <v>17</v>
      </c>
      <c r="C45" s="7">
        <f>SUM(C33:C44)</f>
        <v>277457</v>
      </c>
      <c r="D45" s="9">
        <v>0.57216240795006257</v>
      </c>
      <c r="F45" s="12"/>
    </row>
    <row r="47" spans="2:8" ht="15.75" x14ac:dyDescent="0.25">
      <c r="B47" s="16" t="s">
        <v>25</v>
      </c>
      <c r="C47" s="16"/>
      <c r="D47" s="16"/>
      <c r="E47" s="16"/>
      <c r="F47" s="16"/>
      <c r="G47" s="16"/>
      <c r="H47" s="16"/>
    </row>
    <row r="48" spans="2:8" x14ac:dyDescent="0.25">
      <c r="G48" s="14" t="s">
        <v>114</v>
      </c>
      <c r="H48" s="15"/>
    </row>
    <row r="49" spans="2:8" x14ac:dyDescent="0.25">
      <c r="B49" s="2" t="s">
        <v>2</v>
      </c>
      <c r="C49" s="1" t="s">
        <v>114</v>
      </c>
      <c r="D49" s="1" t="s">
        <v>18</v>
      </c>
      <c r="G49" s="7" t="s">
        <v>26</v>
      </c>
      <c r="H49" s="7" t="s">
        <v>27</v>
      </c>
    </row>
    <row r="50" spans="2:8" x14ac:dyDescent="0.25">
      <c r="B50" s="3" t="s">
        <v>5</v>
      </c>
      <c r="C50" s="4">
        <v>812</v>
      </c>
      <c r="D50" s="4">
        <v>1104</v>
      </c>
      <c r="G50" s="3" t="s">
        <v>28</v>
      </c>
      <c r="H50" s="4">
        <v>12795</v>
      </c>
    </row>
    <row r="51" spans="2:8" x14ac:dyDescent="0.25">
      <c r="B51" s="3" t="s">
        <v>6</v>
      </c>
      <c r="C51" s="4">
        <v>1096</v>
      </c>
      <c r="D51" s="4">
        <v>1321</v>
      </c>
      <c r="G51" s="3" t="s">
        <v>108</v>
      </c>
      <c r="H51" s="4">
        <v>11908</v>
      </c>
    </row>
    <row r="52" spans="2:8" x14ac:dyDescent="0.25">
      <c r="B52" s="3" t="s">
        <v>7</v>
      </c>
      <c r="C52" s="4">
        <v>1190</v>
      </c>
      <c r="D52" s="4">
        <v>2258</v>
      </c>
      <c r="G52" s="3" t="s">
        <v>29</v>
      </c>
      <c r="H52" s="4">
        <v>5271</v>
      </c>
    </row>
    <row r="53" spans="2:8" x14ac:dyDescent="0.25">
      <c r="B53" s="3" t="s">
        <v>8</v>
      </c>
      <c r="C53" s="4">
        <v>3320</v>
      </c>
      <c r="D53" s="4">
        <v>6679</v>
      </c>
      <c r="G53" s="3" t="s">
        <v>30</v>
      </c>
      <c r="H53" s="4">
        <v>4696</v>
      </c>
    </row>
    <row r="54" spans="2:8" x14ac:dyDescent="0.25">
      <c r="B54" s="3" t="s">
        <v>9</v>
      </c>
      <c r="C54" s="4">
        <v>5151</v>
      </c>
      <c r="D54" s="4">
        <v>10291</v>
      </c>
      <c r="G54" s="3" t="s">
        <v>31</v>
      </c>
      <c r="H54" s="4">
        <v>1921</v>
      </c>
    </row>
    <row r="55" spans="2:8" x14ac:dyDescent="0.25">
      <c r="B55" s="3" t="s">
        <v>10</v>
      </c>
      <c r="C55" s="4">
        <v>6796</v>
      </c>
      <c r="D55" s="4">
        <v>15690</v>
      </c>
      <c r="G55" s="3" t="s">
        <v>39</v>
      </c>
      <c r="H55" s="4">
        <v>1254</v>
      </c>
    </row>
    <row r="56" spans="2:8" x14ac:dyDescent="0.25">
      <c r="B56" s="3" t="s">
        <v>11</v>
      </c>
      <c r="C56" s="4">
        <v>9439</v>
      </c>
      <c r="D56" s="4">
        <v>14922</v>
      </c>
      <c r="E56" s="11"/>
      <c r="G56" s="3" t="s">
        <v>33</v>
      </c>
      <c r="H56" s="4">
        <v>1152</v>
      </c>
    </row>
    <row r="57" spans="2:8" x14ac:dyDescent="0.25">
      <c r="B57" s="3" t="s">
        <v>12</v>
      </c>
      <c r="C57" s="4">
        <v>10102</v>
      </c>
      <c r="D57" s="4">
        <v>12749</v>
      </c>
      <c r="G57" s="3" t="s">
        <v>32</v>
      </c>
      <c r="H57" s="4">
        <v>1073</v>
      </c>
    </row>
    <row r="58" spans="2:8" x14ac:dyDescent="0.25">
      <c r="B58" s="3" t="s">
        <v>13</v>
      </c>
      <c r="C58" s="4">
        <v>6348</v>
      </c>
      <c r="D58" s="4">
        <v>7870</v>
      </c>
      <c r="G58" s="3" t="s">
        <v>34</v>
      </c>
      <c r="H58" s="4">
        <v>1044</v>
      </c>
    </row>
    <row r="59" spans="2:8" x14ac:dyDescent="0.25">
      <c r="B59" s="3" t="s">
        <v>14</v>
      </c>
      <c r="C59" s="4">
        <v>6022</v>
      </c>
      <c r="D59" s="4">
        <v>4918</v>
      </c>
      <c r="G59" s="3" t="s">
        <v>43</v>
      </c>
      <c r="H59" s="4">
        <v>1023</v>
      </c>
    </row>
    <row r="60" spans="2:8" x14ac:dyDescent="0.25">
      <c r="B60" s="3" t="s">
        <v>15</v>
      </c>
      <c r="C60" s="4">
        <v>1619</v>
      </c>
      <c r="D60" s="4">
        <v>1025</v>
      </c>
      <c r="G60" s="3" t="s">
        <v>41</v>
      </c>
      <c r="H60" s="4">
        <v>960</v>
      </c>
    </row>
    <row r="61" spans="2:8" x14ac:dyDescent="0.25">
      <c r="B61" s="3" t="s">
        <v>16</v>
      </c>
      <c r="C61" s="4">
        <v>1241</v>
      </c>
      <c r="D61" s="4">
        <v>822</v>
      </c>
      <c r="G61" s="3" t="s">
        <v>35</v>
      </c>
      <c r="H61" s="4">
        <v>938</v>
      </c>
    </row>
    <row r="62" spans="2:8" x14ac:dyDescent="0.25">
      <c r="B62" s="5" t="s">
        <v>17</v>
      </c>
      <c r="C62" s="7">
        <f>SUM(C50:C61)</f>
        <v>53136</v>
      </c>
      <c r="D62" s="7">
        <f>SUM(D50:D61)</f>
        <v>79649</v>
      </c>
      <c r="G62" s="3" t="s">
        <v>37</v>
      </c>
      <c r="H62" s="4">
        <v>850</v>
      </c>
    </row>
    <row r="63" spans="2:8" x14ac:dyDescent="0.25">
      <c r="G63" s="3" t="s">
        <v>36</v>
      </c>
      <c r="H63" s="4">
        <v>828</v>
      </c>
    </row>
    <row r="64" spans="2:8" x14ac:dyDescent="0.25">
      <c r="G64" s="3" t="s">
        <v>38</v>
      </c>
      <c r="H64" s="4">
        <v>772</v>
      </c>
    </row>
    <row r="65" spans="7:8" x14ac:dyDescent="0.25">
      <c r="G65" s="3" t="s">
        <v>40</v>
      </c>
      <c r="H65" s="4">
        <v>744</v>
      </c>
    </row>
    <row r="66" spans="7:8" x14ac:dyDescent="0.25">
      <c r="G66" s="3" t="s">
        <v>42</v>
      </c>
      <c r="H66" s="4">
        <v>564</v>
      </c>
    </row>
    <row r="67" spans="7:8" x14ac:dyDescent="0.25">
      <c r="G67" s="3" t="s">
        <v>44</v>
      </c>
      <c r="H67" s="4">
        <v>542</v>
      </c>
    </row>
    <row r="68" spans="7:8" x14ac:dyDescent="0.25">
      <c r="G68" s="3" t="s">
        <v>47</v>
      </c>
      <c r="H68" s="4">
        <v>491</v>
      </c>
    </row>
    <row r="69" spans="7:8" x14ac:dyDescent="0.25">
      <c r="G69" s="3" t="s">
        <v>45</v>
      </c>
      <c r="H69" s="4">
        <v>405</v>
      </c>
    </row>
    <row r="70" spans="7:8" x14ac:dyDescent="0.25">
      <c r="G70" s="3" t="s">
        <v>52</v>
      </c>
      <c r="H70" s="4">
        <v>368</v>
      </c>
    </row>
    <row r="71" spans="7:8" x14ac:dyDescent="0.25">
      <c r="G71" s="3" t="s">
        <v>46</v>
      </c>
      <c r="H71" s="4">
        <v>302</v>
      </c>
    </row>
    <row r="72" spans="7:8" x14ac:dyDescent="0.25">
      <c r="G72" s="3" t="s">
        <v>62</v>
      </c>
      <c r="H72" s="4">
        <v>247</v>
      </c>
    </row>
    <row r="73" spans="7:8" x14ac:dyDescent="0.25">
      <c r="G73" s="3" t="s">
        <v>48</v>
      </c>
      <c r="H73" s="4">
        <v>198</v>
      </c>
    </row>
    <row r="74" spans="7:8" x14ac:dyDescent="0.25">
      <c r="G74" s="3" t="s">
        <v>49</v>
      </c>
      <c r="H74" s="4">
        <v>191</v>
      </c>
    </row>
    <row r="75" spans="7:8" x14ac:dyDescent="0.25">
      <c r="G75" s="3" t="s">
        <v>54</v>
      </c>
      <c r="H75" s="4">
        <v>190</v>
      </c>
    </row>
    <row r="76" spans="7:8" x14ac:dyDescent="0.25">
      <c r="G76" s="3" t="s">
        <v>50</v>
      </c>
      <c r="H76" s="4">
        <v>164</v>
      </c>
    </row>
    <row r="77" spans="7:8" x14ac:dyDescent="0.25">
      <c r="G77" s="3" t="s">
        <v>109</v>
      </c>
      <c r="H77" s="4">
        <v>128</v>
      </c>
    </row>
    <row r="78" spans="7:8" x14ac:dyDescent="0.25">
      <c r="G78" s="3" t="s">
        <v>51</v>
      </c>
      <c r="H78" s="4">
        <v>124</v>
      </c>
    </row>
    <row r="79" spans="7:8" ht="15" customHeight="1" x14ac:dyDescent="0.25">
      <c r="G79" s="3" t="s">
        <v>63</v>
      </c>
      <c r="H79" s="4">
        <v>116</v>
      </c>
    </row>
    <row r="80" spans="7:8" x14ac:dyDescent="0.25">
      <c r="G80" s="3" t="s">
        <v>53</v>
      </c>
      <c r="H80" s="4">
        <v>96</v>
      </c>
    </row>
    <row r="81" spans="7:8" x14ac:dyDescent="0.25">
      <c r="G81" s="3" t="s">
        <v>91</v>
      </c>
      <c r="H81" s="4">
        <v>91</v>
      </c>
    </row>
    <row r="82" spans="7:8" x14ac:dyDescent="0.25">
      <c r="G82" s="3" t="s">
        <v>64</v>
      </c>
      <c r="H82" s="4">
        <v>86</v>
      </c>
    </row>
    <row r="83" spans="7:8" x14ac:dyDescent="0.25">
      <c r="G83" s="3" t="s">
        <v>72</v>
      </c>
      <c r="H83" s="4">
        <v>76</v>
      </c>
    </row>
    <row r="84" spans="7:8" x14ac:dyDescent="0.25">
      <c r="G84" s="3" t="s">
        <v>76</v>
      </c>
      <c r="H84" s="4">
        <v>76</v>
      </c>
    </row>
    <row r="85" spans="7:8" x14ac:dyDescent="0.25">
      <c r="G85" s="3" t="s">
        <v>59</v>
      </c>
      <c r="H85" s="4">
        <v>71</v>
      </c>
    </row>
    <row r="86" spans="7:8" x14ac:dyDescent="0.25">
      <c r="G86" s="3" t="s">
        <v>101</v>
      </c>
      <c r="H86" s="4">
        <v>70</v>
      </c>
    </row>
    <row r="87" spans="7:8" x14ac:dyDescent="0.25">
      <c r="G87" s="3" t="s">
        <v>74</v>
      </c>
      <c r="H87" s="4">
        <v>69</v>
      </c>
    </row>
    <row r="88" spans="7:8" x14ac:dyDescent="0.25">
      <c r="G88" s="3" t="s">
        <v>57</v>
      </c>
      <c r="H88" s="4">
        <v>66</v>
      </c>
    </row>
    <row r="89" spans="7:8" x14ac:dyDescent="0.25">
      <c r="G89" s="3" t="s">
        <v>73</v>
      </c>
      <c r="H89" s="4">
        <v>58</v>
      </c>
    </row>
    <row r="90" spans="7:8" x14ac:dyDescent="0.25">
      <c r="G90" s="3" t="s">
        <v>69</v>
      </c>
      <c r="H90" s="4">
        <v>56</v>
      </c>
    </row>
    <row r="91" spans="7:8" x14ac:dyDescent="0.25">
      <c r="G91" s="3" t="s">
        <v>65</v>
      </c>
      <c r="H91" s="4">
        <v>55</v>
      </c>
    </row>
    <row r="92" spans="7:8" x14ac:dyDescent="0.25">
      <c r="G92" s="3" t="s">
        <v>60</v>
      </c>
      <c r="H92" s="4">
        <v>54</v>
      </c>
    </row>
    <row r="93" spans="7:8" ht="15.75" customHeight="1" x14ac:dyDescent="0.25">
      <c r="G93" s="3" t="s">
        <v>55</v>
      </c>
      <c r="H93" s="4">
        <v>54</v>
      </c>
    </row>
    <row r="94" spans="7:8" x14ac:dyDescent="0.25">
      <c r="G94" s="3" t="s">
        <v>78</v>
      </c>
      <c r="H94" s="4">
        <v>51</v>
      </c>
    </row>
    <row r="95" spans="7:8" x14ac:dyDescent="0.25">
      <c r="G95" s="3" t="s">
        <v>97</v>
      </c>
      <c r="H95" s="4">
        <v>48</v>
      </c>
    </row>
    <row r="96" spans="7:8" x14ac:dyDescent="0.25">
      <c r="G96" s="3" t="s">
        <v>71</v>
      </c>
      <c r="H96" s="4">
        <v>46</v>
      </c>
    </row>
    <row r="97" spans="7:8" x14ac:dyDescent="0.25">
      <c r="G97" s="3" t="s">
        <v>81</v>
      </c>
      <c r="H97" s="4">
        <v>45</v>
      </c>
    </row>
    <row r="98" spans="7:8" x14ac:dyDescent="0.25">
      <c r="G98" s="3" t="s">
        <v>68</v>
      </c>
      <c r="H98" s="4">
        <v>44</v>
      </c>
    </row>
    <row r="99" spans="7:8" x14ac:dyDescent="0.25">
      <c r="G99" s="3" t="s">
        <v>61</v>
      </c>
      <c r="H99" s="4">
        <v>44</v>
      </c>
    </row>
    <row r="100" spans="7:8" x14ac:dyDescent="0.25">
      <c r="G100" s="3" t="s">
        <v>70</v>
      </c>
      <c r="H100" s="4">
        <v>42</v>
      </c>
    </row>
    <row r="101" spans="7:8" x14ac:dyDescent="0.25">
      <c r="G101" s="3" t="s">
        <v>75</v>
      </c>
      <c r="H101" s="4">
        <v>40</v>
      </c>
    </row>
    <row r="102" spans="7:8" x14ac:dyDescent="0.25">
      <c r="G102" s="3" t="s">
        <v>77</v>
      </c>
      <c r="H102" s="4">
        <v>38</v>
      </c>
    </row>
    <row r="103" spans="7:8" x14ac:dyDescent="0.25">
      <c r="G103" s="3" t="s">
        <v>56</v>
      </c>
      <c r="H103" s="4">
        <v>35</v>
      </c>
    </row>
    <row r="104" spans="7:8" x14ac:dyDescent="0.25">
      <c r="G104" s="3" t="s">
        <v>85</v>
      </c>
      <c r="H104" s="4">
        <v>29</v>
      </c>
    </row>
    <row r="105" spans="7:8" x14ac:dyDescent="0.25">
      <c r="G105" s="3" t="s">
        <v>66</v>
      </c>
      <c r="H105" s="4">
        <v>28</v>
      </c>
    </row>
    <row r="106" spans="7:8" x14ac:dyDescent="0.25">
      <c r="G106" s="3" t="s">
        <v>92</v>
      </c>
      <c r="H106" s="4">
        <v>27</v>
      </c>
    </row>
    <row r="107" spans="7:8" x14ac:dyDescent="0.25">
      <c r="G107" s="3" t="s">
        <v>88</v>
      </c>
      <c r="H107" s="4">
        <v>27</v>
      </c>
    </row>
    <row r="108" spans="7:8" x14ac:dyDescent="0.25">
      <c r="G108" s="3" t="s">
        <v>67</v>
      </c>
      <c r="H108" s="4">
        <v>24</v>
      </c>
    </row>
    <row r="109" spans="7:8" x14ac:dyDescent="0.25">
      <c r="G109" s="3" t="s">
        <v>93</v>
      </c>
      <c r="H109" s="4">
        <v>19</v>
      </c>
    </row>
    <row r="110" spans="7:8" x14ac:dyDescent="0.25">
      <c r="G110" s="3" t="s">
        <v>99</v>
      </c>
      <c r="H110" s="4">
        <v>17</v>
      </c>
    </row>
    <row r="111" spans="7:8" x14ac:dyDescent="0.25">
      <c r="G111" s="3" t="s">
        <v>58</v>
      </c>
      <c r="H111" s="4">
        <v>16</v>
      </c>
    </row>
    <row r="112" spans="7:8" x14ac:dyDescent="0.25">
      <c r="G112" s="3" t="s">
        <v>100</v>
      </c>
      <c r="H112" s="4">
        <v>15</v>
      </c>
    </row>
    <row r="113" spans="7:8" x14ac:dyDescent="0.25">
      <c r="G113" s="3" t="s">
        <v>110</v>
      </c>
      <c r="H113" s="4">
        <v>15</v>
      </c>
    </row>
    <row r="114" spans="7:8" x14ac:dyDescent="0.25">
      <c r="G114" s="3" t="s">
        <v>80</v>
      </c>
      <c r="H114" s="4">
        <v>15</v>
      </c>
    </row>
    <row r="115" spans="7:8" x14ac:dyDescent="0.25">
      <c r="G115" s="3" t="s">
        <v>117</v>
      </c>
      <c r="H115" s="4">
        <v>15</v>
      </c>
    </row>
    <row r="116" spans="7:8" x14ac:dyDescent="0.25">
      <c r="G116" s="3" t="s">
        <v>96</v>
      </c>
      <c r="H116" s="4">
        <v>14</v>
      </c>
    </row>
    <row r="117" spans="7:8" x14ac:dyDescent="0.25">
      <c r="G117" s="3" t="s">
        <v>106</v>
      </c>
      <c r="H117" s="4">
        <v>13</v>
      </c>
    </row>
    <row r="118" spans="7:8" x14ac:dyDescent="0.25">
      <c r="G118" s="3" t="s">
        <v>83</v>
      </c>
      <c r="H118" s="4">
        <v>13</v>
      </c>
    </row>
    <row r="119" spans="7:8" x14ac:dyDescent="0.25">
      <c r="G119" s="3" t="s">
        <v>105</v>
      </c>
      <c r="H119" s="4">
        <v>11</v>
      </c>
    </row>
    <row r="120" spans="7:8" x14ac:dyDescent="0.25">
      <c r="G120" s="3" t="s">
        <v>115</v>
      </c>
      <c r="H120" s="4">
        <v>10</v>
      </c>
    </row>
    <row r="121" spans="7:8" x14ac:dyDescent="0.25">
      <c r="G121" s="3" t="s">
        <v>103</v>
      </c>
      <c r="H121" s="4">
        <v>10</v>
      </c>
    </row>
    <row r="122" spans="7:8" x14ac:dyDescent="0.25">
      <c r="G122" s="3" t="s">
        <v>79</v>
      </c>
      <c r="H122" s="4">
        <v>10</v>
      </c>
    </row>
    <row r="123" spans="7:8" x14ac:dyDescent="0.25">
      <c r="G123" s="3" t="s">
        <v>86</v>
      </c>
      <c r="H123" s="4">
        <v>9</v>
      </c>
    </row>
    <row r="124" spans="7:8" x14ac:dyDescent="0.25">
      <c r="G124" s="3" t="s">
        <v>102</v>
      </c>
      <c r="H124" s="4">
        <v>9</v>
      </c>
    </row>
    <row r="125" spans="7:8" x14ac:dyDescent="0.25">
      <c r="G125" s="3" t="s">
        <v>104</v>
      </c>
      <c r="H125" s="4">
        <v>7</v>
      </c>
    </row>
    <row r="126" spans="7:8" x14ac:dyDescent="0.25">
      <c r="G126" s="3" t="s">
        <v>82</v>
      </c>
      <c r="H126" s="4">
        <v>7</v>
      </c>
    </row>
    <row r="127" spans="7:8" x14ac:dyDescent="0.25">
      <c r="G127" s="3" t="s">
        <v>89</v>
      </c>
      <c r="H127" s="4">
        <v>7</v>
      </c>
    </row>
    <row r="128" spans="7:8" x14ac:dyDescent="0.25">
      <c r="G128" s="3" t="s">
        <v>116</v>
      </c>
      <c r="H128" s="4">
        <v>6</v>
      </c>
    </row>
    <row r="129" spans="7:8" x14ac:dyDescent="0.25">
      <c r="G129" s="3" t="s">
        <v>98</v>
      </c>
      <c r="H129" s="4">
        <v>6</v>
      </c>
    </row>
    <row r="130" spans="7:8" x14ac:dyDescent="0.25">
      <c r="G130" s="3" t="s">
        <v>95</v>
      </c>
      <c r="H130" s="4">
        <v>6</v>
      </c>
    </row>
    <row r="131" spans="7:8" x14ac:dyDescent="0.25">
      <c r="G131" s="3" t="s">
        <v>94</v>
      </c>
      <c r="H131" s="4">
        <v>6</v>
      </c>
    </row>
    <row r="132" spans="7:8" x14ac:dyDescent="0.25">
      <c r="G132" s="3" t="s">
        <v>118</v>
      </c>
      <c r="H132" s="4">
        <v>5</v>
      </c>
    </row>
    <row r="133" spans="7:8" x14ac:dyDescent="0.25">
      <c r="G133" s="3" t="s">
        <v>87</v>
      </c>
      <c r="H133" s="4">
        <v>5</v>
      </c>
    </row>
    <row r="134" spans="7:8" x14ac:dyDescent="0.25">
      <c r="G134" s="3" t="s">
        <v>113</v>
      </c>
      <c r="H134" s="4">
        <v>5</v>
      </c>
    </row>
    <row r="135" spans="7:8" x14ac:dyDescent="0.25">
      <c r="G135" s="3" t="s">
        <v>90</v>
      </c>
      <c r="H135" s="4">
        <v>5</v>
      </c>
    </row>
    <row r="136" spans="7:8" x14ac:dyDescent="0.25">
      <c r="G136" s="3" t="s">
        <v>112</v>
      </c>
      <c r="H136" s="4">
        <v>4</v>
      </c>
    </row>
    <row r="137" spans="7:8" x14ac:dyDescent="0.25">
      <c r="G137" s="3" t="s">
        <v>84</v>
      </c>
      <c r="H137" s="4">
        <v>4</v>
      </c>
    </row>
    <row r="138" spans="7:8" x14ac:dyDescent="0.25">
      <c r="G138" s="3" t="s">
        <v>111</v>
      </c>
      <c r="H138" s="4">
        <v>4</v>
      </c>
    </row>
    <row r="139" spans="7:8" x14ac:dyDescent="0.25">
      <c r="G139" s="3" t="s">
        <v>107</v>
      </c>
      <c r="H139" s="4">
        <v>43</v>
      </c>
    </row>
    <row r="140" spans="7:8" x14ac:dyDescent="0.25">
      <c r="G140" s="5" t="s">
        <v>17</v>
      </c>
      <c r="H140" s="10">
        <f>SUM(H50:H139)</f>
        <v>53136</v>
      </c>
    </row>
  </sheetData>
  <mergeCells count="9">
    <mergeCell ref="G48:H48"/>
    <mergeCell ref="B28:F29"/>
    <mergeCell ref="C31:D31"/>
    <mergeCell ref="B47:H47"/>
    <mergeCell ref="B1:O1"/>
    <mergeCell ref="B3:O3"/>
    <mergeCell ref="C5:D5"/>
    <mergeCell ref="E5:F5"/>
    <mergeCell ref="B21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Marina Fernández Toledano</cp:lastModifiedBy>
  <dcterms:created xsi:type="dcterms:W3CDTF">2015-06-05T18:19:34Z</dcterms:created>
  <dcterms:modified xsi:type="dcterms:W3CDTF">2025-03-03T09:48:00Z</dcterms:modified>
</cp:coreProperties>
</file>