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charts/chart8.xml" ContentType="application/vnd.openxmlformats-officedocument.drawingml.chart+xml"/>
  <Override PartName="/xl/drawings/drawing8.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G:\4t mandat CES\04 PUBLICACIONS\01 MEMÒRIA\2021\6. Capítols maquetats i excels OK\"/>
    </mc:Choice>
  </mc:AlternateContent>
  <xr:revisionPtr revIDLastSave="0" documentId="13_ncr:1_{A180D9DE-57B2-4A11-92BA-3FB2FFE6926B}" xr6:coauthVersionLast="45" xr6:coauthVersionMax="47" xr10:uidLastSave="{00000000-0000-0000-0000-000000000000}"/>
  <bookViews>
    <workbookView xWindow="-120" yWindow="-120" windowWidth="21840" windowHeight="13140" tabRatio="988" activeTab="8" xr2:uid="{00000000-000D-0000-FFFF-FFFF00000000}"/>
  </bookViews>
  <sheets>
    <sheet name="Índex de taules i gràfics" sheetId="19" r:id="rId1"/>
    <sheet name="G1 QA1 " sheetId="9" r:id="rId2"/>
    <sheet name="G2" sheetId="2" r:id="rId3"/>
    <sheet name="G3 G4 QA2 QA3" sheetId="18" r:id="rId4"/>
    <sheet name="G5" sheetId="13" r:id="rId5"/>
    <sheet name="Q1" sheetId="5" r:id="rId6"/>
    <sheet name="G6 QA4" sheetId="6" r:id="rId7"/>
    <sheet name="G7 QA5" sheetId="7" r:id="rId8"/>
    <sheet name="G8 QA6" sheetId="8" r:id="rId9"/>
  </sheets>
  <definedNames>
    <definedName name="_xlnm._FilterDatabase" localSheetId="7">'G7 QA5'!#REF!</definedName>
    <definedName name="_xlnm._FilterDatabase" localSheetId="8">'G8 QA6'!#REF!</definedName>
  </definedNames>
  <calcPr calcId="181029"/>
  <extLst>
    <ext xmlns:xcalcf="http://schemas.microsoft.com/office/spreadsheetml/2018/calcfeatures" uri="{B58B0392-4F1F-4190-BB64-5DF3571DCE5F}">
      <xcalcf:calcFeatures>
        <xcalcf:feature name="microsoft.com:RD"/>
        <xcalcf:feature name="microsoft.com:FV"/>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H5" i="6" l="1"/>
  <c r="D26" i="9" l="1"/>
  <c r="F13" i="8"/>
  <c r="G13" i="8"/>
  <c r="H14" i="5"/>
  <c r="D14" i="5"/>
  <c r="F26" i="9" l="1"/>
  <c r="E26" i="9"/>
  <c r="I5" i="6" l="1"/>
  <c r="H6" i="6"/>
  <c r="I6" i="6"/>
  <c r="H7" i="6"/>
  <c r="I7" i="6"/>
  <c r="H8" i="6"/>
  <c r="I8" i="6"/>
  <c r="H9" i="6"/>
  <c r="I9" i="6"/>
  <c r="H10" i="6"/>
  <c r="I10" i="6"/>
  <c r="H11" i="6"/>
  <c r="I11" i="6"/>
  <c r="J5" i="6"/>
  <c r="K5" i="6"/>
  <c r="J6" i="6"/>
  <c r="K6" i="6"/>
  <c r="J7" i="6"/>
  <c r="K7" i="6"/>
  <c r="J8" i="6"/>
  <c r="K8" i="6"/>
  <c r="J9" i="6"/>
  <c r="K9" i="6"/>
  <c r="J10" i="6"/>
  <c r="K10" i="6"/>
  <c r="J11" i="6"/>
  <c r="K11" i="6"/>
  <c r="K4" i="6"/>
  <c r="J4" i="6"/>
  <c r="I4" i="6"/>
  <c r="H4" i="6"/>
  <c r="F12" i="8" l="1"/>
  <c r="M14" i="8" s="1"/>
  <c r="G12" i="8"/>
  <c r="G11" i="8"/>
  <c r="F11" i="8"/>
  <c r="H13" i="5"/>
  <c r="D13" i="5"/>
  <c r="H12" i="5"/>
  <c r="D12" i="5"/>
  <c r="D11" i="5"/>
  <c r="F5" i="9" l="1"/>
  <c r="F6" i="9"/>
  <c r="F7" i="9"/>
  <c r="F8" i="9"/>
  <c r="F9" i="9"/>
  <c r="F10" i="9"/>
  <c r="F11" i="9"/>
  <c r="F12" i="9"/>
  <c r="F13" i="9"/>
  <c r="F14" i="9"/>
  <c r="F15" i="9"/>
  <c r="F16" i="9"/>
  <c r="F17" i="9"/>
  <c r="F18" i="9"/>
  <c r="F19" i="9"/>
  <c r="F20" i="9"/>
  <c r="F21" i="9"/>
  <c r="F22" i="9"/>
  <c r="F23" i="9"/>
  <c r="F24" i="9"/>
  <c r="F25" i="9"/>
  <c r="E25" i="9"/>
  <c r="E6" i="9"/>
  <c r="E7" i="9"/>
  <c r="E8" i="9"/>
  <c r="E9" i="9"/>
  <c r="E10" i="9"/>
  <c r="E11" i="9"/>
  <c r="E12" i="9"/>
  <c r="E13" i="9"/>
  <c r="E14" i="9"/>
  <c r="E15" i="9"/>
  <c r="E16" i="9"/>
  <c r="E17" i="9"/>
  <c r="E18" i="9"/>
  <c r="E19" i="9"/>
  <c r="E20" i="9"/>
  <c r="E21" i="9"/>
  <c r="E22" i="9"/>
  <c r="E23" i="9"/>
  <c r="E24" i="9"/>
  <c r="E5" i="9"/>
  <c r="D25" i="9"/>
  <c r="D5" i="9"/>
  <c r="D6" i="9"/>
  <c r="D7" i="9"/>
  <c r="D8" i="9"/>
  <c r="D9" i="9"/>
  <c r="D10" i="9"/>
  <c r="D11" i="9"/>
  <c r="D12" i="9"/>
  <c r="D13" i="9"/>
  <c r="D14" i="9"/>
  <c r="D15" i="9"/>
  <c r="D16" i="9"/>
  <c r="D17" i="9"/>
  <c r="D18" i="9"/>
  <c r="D19" i="9"/>
  <c r="D20" i="9"/>
  <c r="D21" i="9"/>
  <c r="D22" i="9"/>
  <c r="D23" i="9"/>
  <c r="D24" i="9"/>
  <c r="D4" i="9"/>
</calcChain>
</file>

<file path=xl/sharedStrings.xml><?xml version="1.0" encoding="utf-8"?>
<sst xmlns="http://schemas.openxmlformats.org/spreadsheetml/2006/main" count="147" uniqueCount="104">
  <si>
    <t>Volum total de crèdit (milions d'euros)</t>
  </si>
  <si>
    <t>Taxa de creixement del crèdit</t>
  </si>
  <si>
    <t>Illes Balears (eix dret)</t>
  </si>
  <si>
    <t>Espanya</t>
  </si>
  <si>
    <t>%</t>
  </si>
  <si>
    <t>Illes Balears</t>
  </si>
  <si>
    <t>Més alt</t>
  </si>
  <si>
    <t>Total</t>
  </si>
  <si>
    <t>Hostaleria</t>
  </si>
  <si>
    <t>Construcció i immobiliari</t>
  </si>
  <si>
    <t>Comerç</t>
  </si>
  <si>
    <t>Professional i científic</t>
  </si>
  <si>
    <t>Administratiu i serveis auxiliars</t>
  </si>
  <si>
    <t>Indústria</t>
  </si>
  <si>
    <t>Entreteniment, recreatiu i artístic</t>
  </si>
  <si>
    <t>Transport</t>
  </si>
  <si>
    <t>Sanitat i serveis</t>
  </si>
  <si>
    <t>Agricultura</t>
  </si>
  <si>
    <t>Subministraments</t>
  </si>
  <si>
    <t>Altres</t>
  </si>
  <si>
    <t>Nombre d'hipoteques</t>
  </si>
  <si>
    <t>Volum de les hipoteques (milers d'euros)</t>
  </si>
  <si>
    <t>Import mitjà (€)</t>
  </si>
  <si>
    <t>Nombre d'execucions hipotecàries</t>
  </si>
  <si>
    <t>Font: INE i elaboració pròpia</t>
  </si>
  <si>
    <t>Quadre IA-9.4. Composició del deute segons el PDE  (milions d'euros)</t>
  </si>
  <si>
    <t>Fons de finançament CA</t>
  </si>
  <si>
    <t>Préstecs IF residents ll/t</t>
  </si>
  <si>
    <t>Valors representatius de deute ll/t</t>
  </si>
  <si>
    <t>La resta del món</t>
  </si>
  <si>
    <t>Associacions publicoprivades</t>
  </si>
  <si>
    <t>Préstecs IF residents c/t</t>
  </si>
  <si>
    <t>Valors representatius de deute c/t</t>
  </si>
  <si>
    <t>Font: Butlletí estadístic del Banc d'Espanya i elaboració pròpia</t>
  </si>
  <si>
    <t>Nombre d'empreses que amplien capital (nre. de societats)</t>
  </si>
  <si>
    <t>Volum d'ampliacions de capital (capital en milers d'euros)</t>
  </si>
  <si>
    <t>Volum mitjà d'ampliació de capital (milers d'euros)</t>
  </si>
  <si>
    <t>Espanya (eix dret)</t>
  </si>
  <si>
    <t>Desembre de 2020</t>
  </si>
  <si>
    <t>Construcció</t>
  </si>
  <si>
    <t>Resta</t>
  </si>
  <si>
    <t>Energia</t>
  </si>
  <si>
    <t>Quadre I-9.1. Hipoteques a famílies (2011-2021)</t>
  </si>
  <si>
    <t>Desembre de 2021</t>
  </si>
  <si>
    <t>Font:Butlletí estadístic del Banc d’Espanya i elaboració pròpia</t>
  </si>
  <si>
    <t>Quadre IA-9.1. Volum total de crèdit, taxa de creixement, nombre de titulars i import mitjà per titular (1998-2021)</t>
  </si>
  <si>
    <t>Memòria sobre l'economia, el treball i la societat de les Illes Balears 2020</t>
  </si>
  <si>
    <t>Gràfic I-9.1a.</t>
  </si>
  <si>
    <t>Gràfic I-9.1b.</t>
  </si>
  <si>
    <t>Gràfic I-9.2.</t>
  </si>
  <si>
    <t>Gràfic I-9.3.</t>
  </si>
  <si>
    <t>Gràfic I-9.4.</t>
  </si>
  <si>
    <t>Gràfic I-9.5.</t>
  </si>
  <si>
    <t>Quadre I-9.1.</t>
  </si>
  <si>
    <t>Gràfic I-9.6.</t>
  </si>
  <si>
    <t>Gràfic I-9.7.</t>
  </si>
  <si>
    <t>Gràfic I-9.8a.</t>
  </si>
  <si>
    <t>Gràfic I-9.8b.</t>
  </si>
  <si>
    <t>Gràfic I-9.8c.</t>
  </si>
  <si>
    <t>Volum de crèdit (milions d'euros) (2008-2021)</t>
  </si>
  <si>
    <t>Taxa de creixement del crèdit (2008-2021)</t>
  </si>
  <si>
    <t>Quadre IA-9.2. Distribució del cost de l'endeutament per cost del finançament (2019-2020)</t>
  </si>
  <si>
    <t>Distribució del cost de l'endeutament per cost del finançament (2019-2020)</t>
  </si>
  <si>
    <t>Hipoteques a famílies (2011-2021)</t>
  </si>
  <si>
    <t>Distribució de l'endeutament per sector econòmic (2019-2020)</t>
  </si>
  <si>
    <t>Composició del deute segons el PDE (desembre de 2021)</t>
  </si>
  <si>
    <t>Evolució del nombre d'oficines (2010-2021)</t>
  </si>
  <si>
    <t>Nombre d'empreses que amplien capital (2013-2021)</t>
  </si>
  <si>
    <t>Volum d'ampliacions de capital (millons d'euros) (2013-2021)</t>
  </si>
  <si>
    <t>Volum mitjà d'ampliació de capital (milers d'euros) (2013-2021)</t>
  </si>
  <si>
    <t>Quadre IA-9.1.</t>
  </si>
  <si>
    <t>Quadre IA-9.2.</t>
  </si>
  <si>
    <t>Quadre IA-9.3.</t>
  </si>
  <si>
    <t>Quadre IA-9.4.</t>
  </si>
  <si>
    <t>Quadre IA-9.5.</t>
  </si>
  <si>
    <t>Quadre IA-9.6.</t>
  </si>
  <si>
    <t>Volum total de crèdit, taxa de creixement, nombre de titulars i import mitjà per titular (1998-2021)</t>
  </si>
  <si>
    <t>Composició del deute segons el PDE  (milions d'euros)(2020-2021)</t>
  </si>
  <si>
    <t>Quadre IA-9.5. Evolució del nombre d'oficines a les Balears i a Espanya (1989-2021)</t>
  </si>
  <si>
    <t>Evolució del nombre d'oficines a les Balears i a Espanya (1989-2021)</t>
  </si>
  <si>
    <t>Quadre IA-9.6. Nombre d'empreses que amplien capital, volum d'ampliacions de capital i volum mitjà d'ampliació de capital (milers d'euros) a Espanya i a les Balears (2012-2021)</t>
  </si>
  <si>
    <t>Nombre d'empreses que amplien capital, volum d'ampliacions de capital i volum mitjà d'ampliació de capital (milers d'euros) a Espanya i a les Balears (2012-2021)</t>
  </si>
  <si>
    <t>Crèdit total en relació amb el PIB (2013-2021)</t>
  </si>
  <si>
    <t>Font: Elaboració pròpia a partir del Sistema de Análisis de Balances Ibéricos (SABI)</t>
  </si>
  <si>
    <t>Font: Elaboració pròpia a partir de INE (2022) Estadística de sociedades mercantiles. Resultados. Disponible a: https://www.ine.es/dyngs/INEbase/operacion.htm?c=Estadistica_C&amp;cid=1254736177026&amp;menu=resultados&amp;secc=1254736195507&amp;idp=1254735576550 (Accedit: 15 juny 2022).</t>
  </si>
  <si>
    <t>Índex de quadres i gràfics I.9. Institucions financeres</t>
  </si>
  <si>
    <t>Empreses en procediment concursal.(2016-2021)</t>
  </si>
  <si>
    <t>Nota: A causa del canvi de definició a la informació proporcionada per la CIR del Banc d'Espanya, s'ha canviat l'anàlisi del nombre de titulars pel de nombre d'operacions. El nombre d'operacions d'anys anteriors al 2017 s'ha calculat sobre el supòsit que el nombre d'operacions per titular de l'any 2018 es pot aplicar als anys anteriors.</t>
  </si>
  <si>
    <r>
      <t xml:space="preserve">Font: Elaboració pròpia a partir de Banc d’Espanya (2022). </t>
    </r>
    <r>
      <rPr>
        <sz val="8"/>
        <rFont val="Arial"/>
        <family val="2"/>
      </rPr>
      <t>Butlletí Estadístic</t>
    </r>
    <r>
      <rPr>
        <i/>
        <sz val="8"/>
        <rFont val="Arial"/>
        <family val="2"/>
        <charset val="1"/>
      </rPr>
      <t xml:space="preserve">. Disponible a: </t>
    </r>
    <r>
      <rPr>
        <sz val="8"/>
        <rFont val="Arial"/>
        <family val="2"/>
      </rPr>
      <t>https://www.bde.es/webbde/es/estadis/infoest/bolest.html</t>
    </r>
    <r>
      <rPr>
        <i/>
        <sz val="8"/>
        <rFont val="Arial"/>
        <family val="2"/>
        <charset val="1"/>
      </rPr>
      <t xml:space="preserve"> (Accedit: 15 juny 2022); i Banc d’Espanya (2021). </t>
    </r>
    <r>
      <rPr>
        <sz val="8"/>
        <rFont val="Arial"/>
        <family val="2"/>
      </rPr>
      <t>Memoria de la Central de Información de Riesgos 2020</t>
    </r>
  </si>
  <si>
    <t>Crèdit total en relació amb el PIB (2011-2018)</t>
  </si>
  <si>
    <r>
      <t xml:space="preserve">Font: Elaboració pròpia a partir de Banc d’Espanya (2022). </t>
    </r>
    <r>
      <rPr>
        <sz val="8"/>
        <color rgb="FF000000"/>
        <rFont val="Arial"/>
        <family val="2"/>
      </rPr>
      <t>Butlletí Estadístic</t>
    </r>
    <r>
      <rPr>
        <i/>
        <sz val="8"/>
        <color rgb="FF000000"/>
        <rFont val="Arial"/>
        <family val="2"/>
        <charset val="1"/>
      </rPr>
      <t xml:space="preserve">. Disponible a: </t>
    </r>
    <r>
      <rPr>
        <sz val="8"/>
        <color rgb="FF000000"/>
        <rFont val="Arial"/>
        <family val="2"/>
      </rPr>
      <t>https://www.bde.es/webbde/es/estadis/infoest/bolest.html</t>
    </r>
    <r>
      <rPr>
        <i/>
        <sz val="8"/>
        <color rgb="FF000000"/>
        <rFont val="Arial"/>
        <family val="2"/>
        <charset val="1"/>
      </rPr>
      <t xml:space="preserve"> (Accedit: 15 juny 2022); i Banc d’Espanya (2022). </t>
    </r>
    <r>
      <rPr>
        <sz val="8"/>
        <color rgb="FF000000"/>
        <rFont val="Arial"/>
        <family val="2"/>
      </rPr>
      <t>Informe anual 2021</t>
    </r>
  </si>
  <si>
    <r>
      <t xml:space="preserve">Font: Elaboració pròpia a partir de Banc d’Espanya (2022). </t>
    </r>
    <r>
      <rPr>
        <sz val="8"/>
        <color rgb="FF000000"/>
        <rFont val="Arial"/>
        <family val="2"/>
      </rPr>
      <t>Butlletí Estadístic</t>
    </r>
    <r>
      <rPr>
        <i/>
        <sz val="8"/>
        <color rgb="FF000000"/>
        <rFont val="Arial"/>
        <family val="2"/>
        <charset val="1"/>
      </rPr>
      <t xml:space="preserve">. Disponible a: </t>
    </r>
    <r>
      <rPr>
        <sz val="8"/>
        <color rgb="FF000000"/>
        <rFont val="Arial"/>
        <family val="2"/>
      </rPr>
      <t xml:space="preserve">https://www.bde.es/webbde/es/estadis/infoest/bolest.html </t>
    </r>
    <r>
      <rPr>
        <i/>
        <sz val="8"/>
        <color rgb="FF000000"/>
        <rFont val="Arial"/>
        <family val="2"/>
        <charset val="1"/>
      </rPr>
      <t xml:space="preserve">(Accedit: 15 juny 2022); i Banc d’Espanya (2022). </t>
    </r>
    <r>
      <rPr>
        <sz val="8"/>
        <color rgb="FF000000"/>
        <rFont val="Arial"/>
        <family val="2"/>
      </rPr>
      <t>Informe anual 2021</t>
    </r>
  </si>
  <si>
    <t>Estadística del procediment concursal del poder judicial Espanya (2015-2021)</t>
  </si>
  <si>
    <r>
      <t xml:space="preserve">Font: INE (2022). </t>
    </r>
    <r>
      <rPr>
        <sz val="8"/>
        <color rgb="FF000000"/>
        <rFont val="Arial"/>
        <family val="2"/>
      </rPr>
      <t>Estadística del procedimiento concursal. Datos trimestrales.</t>
    </r>
    <r>
      <rPr>
        <i/>
        <sz val="8"/>
        <color rgb="FF000000"/>
        <rFont val="Arial"/>
        <family val="2"/>
        <charset val="1"/>
      </rPr>
      <t xml:space="preserve"> Disponible a: </t>
    </r>
    <r>
      <rPr>
        <sz val="8"/>
        <color rgb="FF000000"/>
        <rFont val="Arial"/>
        <family val="2"/>
      </rPr>
      <t>https://www.ine.es/jaxiT3/Tabla.htm?t=3182</t>
    </r>
    <r>
      <rPr>
        <i/>
        <sz val="8"/>
        <color rgb="FF000000"/>
        <rFont val="Arial"/>
        <family val="2"/>
        <charset val="1"/>
      </rPr>
      <t xml:space="preserve"> (Accedit: 15 juny 2022); i Colegio de Registradores de la Propiedad Mercantiles y Bienes Muebles de España (2022). </t>
    </r>
    <r>
      <rPr>
        <sz val="8"/>
        <color rgb="FF000000"/>
        <rFont val="Arial"/>
        <family val="2"/>
      </rPr>
      <t>Estadística del procedimiento concursal EPC</t>
    </r>
    <r>
      <rPr>
        <i/>
        <sz val="8"/>
        <color rgb="FF000000"/>
        <rFont val="Arial"/>
        <family val="2"/>
        <charset val="1"/>
      </rPr>
      <t xml:space="preserve">. Disponible a: </t>
    </r>
    <r>
      <rPr>
        <sz val="8"/>
        <color rgb="FF000000"/>
        <rFont val="Arial"/>
        <family val="2"/>
      </rPr>
      <t>https://www.registradores.org/actualidad/portal-estadistico-registral/estadisticas-concursales#portlet_com_liferay_journal_content_web_portlet_JournalContentPortlet_INSTANCE_92PKQIzgTNBS</t>
    </r>
    <r>
      <rPr>
        <i/>
        <sz val="8"/>
        <color rgb="FF000000"/>
        <rFont val="Arial"/>
        <family val="2"/>
        <charset val="1"/>
      </rPr>
      <t xml:space="preserve"> (Accedit: 15 juny 2022)</t>
    </r>
  </si>
  <si>
    <r>
      <t xml:space="preserve">Font: INE (2022). </t>
    </r>
    <r>
      <rPr>
        <sz val="8"/>
        <color rgb="FF000000"/>
        <rFont val="Arial"/>
        <family val="2"/>
      </rPr>
      <t>Estadística del procedimiento concursal. Datos trimestrales.</t>
    </r>
    <r>
      <rPr>
        <i/>
        <sz val="8"/>
        <color rgb="FF000000"/>
        <rFont val="Arial"/>
        <family val="2"/>
        <charset val="1"/>
      </rPr>
      <t xml:space="preserve"> Disponible a: </t>
    </r>
    <r>
      <rPr>
        <sz val="8"/>
        <color rgb="FF000000"/>
        <rFont val="Arial"/>
        <family val="2"/>
      </rPr>
      <t>https://www.ine.es/jaxiT3/Tabla.htm?t=3182</t>
    </r>
    <r>
      <rPr>
        <i/>
        <sz val="8"/>
        <color rgb="FF000000"/>
        <rFont val="Arial"/>
        <family val="2"/>
        <charset val="1"/>
      </rPr>
      <t xml:space="preserve"> (Accedit: 15 juny 2022); i Colegio de Registradores de la Propiedad Mercantiles y Bienes Muebles de España (2022). </t>
    </r>
    <r>
      <rPr>
        <sz val="8"/>
        <color rgb="FF000000"/>
        <rFont val="Arial"/>
        <family val="2"/>
      </rPr>
      <t>Estadística del procedimiento concursal EPC</t>
    </r>
    <r>
      <rPr>
        <i/>
        <sz val="8"/>
        <color rgb="FF000000"/>
        <rFont val="Arial"/>
        <family val="2"/>
        <charset val="1"/>
      </rPr>
      <t xml:space="preserve">. Disponible a: </t>
    </r>
    <r>
      <rPr>
        <sz val="8"/>
        <color rgb="FF000000"/>
        <rFont val="Arial"/>
        <family val="2"/>
      </rPr>
      <t xml:space="preserve">https://www.registradores.org/actualidad/portal-estadistico-registral/estadisticas-concursales#portlet_com_liferay_journal_content_web_portlet_JournalContentPortlet_INSTANCE_92PKQIzgTNBS </t>
    </r>
    <r>
      <rPr>
        <i/>
        <sz val="8"/>
        <color rgb="FF000000"/>
        <rFont val="Arial"/>
        <family val="2"/>
        <charset val="1"/>
      </rPr>
      <t>(Accedit: 15 juny 2022)</t>
    </r>
  </si>
  <si>
    <t>—</t>
  </si>
  <si>
    <t>Total CA</t>
  </si>
  <si>
    <r>
      <t xml:space="preserve">Font: Elaboració pròpia a partir de Banc d’Espanya (2022). </t>
    </r>
    <r>
      <rPr>
        <sz val="8"/>
        <color rgb="FF000000"/>
        <rFont val="Arial"/>
        <family val="2"/>
      </rPr>
      <t xml:space="preserve">Butlletí Estadístic. </t>
    </r>
    <r>
      <rPr>
        <i/>
        <sz val="8"/>
        <color rgb="FF000000"/>
        <rFont val="Arial"/>
        <family val="2"/>
        <charset val="1"/>
      </rPr>
      <t xml:space="preserve">Disponible a: </t>
    </r>
    <r>
      <rPr>
        <sz val="8"/>
        <color rgb="FF000000"/>
        <rFont val="Arial"/>
        <family val="2"/>
      </rPr>
      <t xml:space="preserve">https://www.bde.es/webbde/es/estadis/infoest/bolest.html </t>
    </r>
    <r>
      <rPr>
        <i/>
        <sz val="8"/>
        <color rgb="FF000000"/>
        <rFont val="Arial"/>
        <family val="2"/>
        <charset val="1"/>
      </rPr>
      <t>(Accedit: 15 juny 2022)</t>
    </r>
  </si>
  <si>
    <r>
      <t xml:space="preserve">Font: Elaboració pròpia a partir de Banc d’Espanya (2022). Registro de oficinas de entidades supervisadas. Disponible a: </t>
    </r>
    <r>
      <rPr>
        <sz val="8"/>
        <color rgb="FF000000"/>
        <rFont val="Arial"/>
        <family val="2"/>
      </rPr>
      <t>https://app.bde.es/exbwciu/exbwciuias/xml/Arranque.html</t>
    </r>
    <r>
      <rPr>
        <i/>
        <sz val="8"/>
        <color rgb="FF000000"/>
        <rFont val="Arial"/>
        <family val="2"/>
      </rPr>
      <t xml:space="preserve"> (Accedit: 15 juny 2022)</t>
    </r>
  </si>
  <si>
    <r>
      <t xml:space="preserve">Font: Elaboració pròpia a partir de Banc d’Espanya (2022). Registro de oficinas de entidades supervisadas. Disponible a: </t>
    </r>
    <r>
      <rPr>
        <sz val="8"/>
        <color rgb="FF000000"/>
        <rFont val="Arial"/>
        <family val="2"/>
      </rPr>
      <t xml:space="preserve">https://app.bde.es/exbwciu/exbwciuias/xml/Arranque.html </t>
    </r>
    <r>
      <rPr>
        <i/>
        <sz val="8"/>
        <color rgb="FF000000"/>
        <rFont val="Arial"/>
        <family val="2"/>
      </rPr>
      <t>(Accedit: 15 juny 2022)</t>
    </r>
  </si>
  <si>
    <r>
      <t xml:space="preserve">Font: Elaboració pròpia a partir de l'INE (2022). </t>
    </r>
    <r>
      <rPr>
        <sz val="8"/>
        <color rgb="FF000000"/>
        <rFont val="Arial"/>
        <family val="2"/>
      </rPr>
      <t>Estadística de sociedades mercantiles. Resultados</t>
    </r>
    <r>
      <rPr>
        <i/>
        <sz val="8"/>
        <color rgb="FF000000"/>
        <rFont val="Arial"/>
        <family val="2"/>
      </rPr>
      <t xml:space="preserve">. Disponible a: </t>
    </r>
    <r>
      <rPr>
        <sz val="8"/>
        <color rgb="FF000000"/>
        <rFont val="Arial"/>
        <family val="2"/>
      </rPr>
      <t xml:space="preserve">https://www.ine.es/dyngs/INEbase/operacion.htm?c=Estadistica_C&amp;cid=1254736177026&amp;menu=resultados&amp;secc=1254736195507&amp;idp=1254735576550 </t>
    </r>
    <r>
      <rPr>
        <i/>
        <sz val="8"/>
        <color rgb="FF000000"/>
        <rFont val="Arial"/>
        <family val="2"/>
      </rPr>
      <t>(Accedit: 15 juny 2022)</t>
    </r>
  </si>
  <si>
    <t>Quadre IA-9.3.Distribució de l'endeutament per sector econòmic (2019-2020)</t>
  </si>
  <si>
    <r>
      <t xml:space="preserve">Font: Elaboració pròpia a partir de dades de l'INE (2022). </t>
    </r>
    <r>
      <rPr>
        <sz val="8"/>
        <color rgb="FF000000"/>
        <rFont val="Arial"/>
        <family val="2"/>
      </rPr>
      <t xml:space="preserve">Estadística de hipotecas. Resultados. </t>
    </r>
    <r>
      <rPr>
        <i/>
        <sz val="8"/>
        <color rgb="FF000000"/>
        <rFont val="Arial"/>
        <family val="2"/>
      </rPr>
      <t xml:space="preserve">Disponible a: </t>
    </r>
    <r>
      <rPr>
        <sz val="8"/>
        <color rgb="FF000000"/>
        <rFont val="Arial"/>
        <family val="2"/>
      </rPr>
      <t>https://www.ine.es/dyngs/INEbase/es/operacion.htm?c=Estadistica_C&amp;cid=1254736170236&amp;menu=resultados&amp;idp=1254735576757</t>
    </r>
    <r>
      <rPr>
        <i/>
        <sz val="8"/>
        <color rgb="FF000000"/>
        <rFont val="Arial"/>
        <family val="2"/>
      </rPr>
      <t xml:space="preserve"> (Accedit: 15 juny 2022)</t>
    </r>
  </si>
  <si>
    <r>
      <t xml:space="preserve">Font: Elaboració pròpia a partir de Banc d’Espanya (2022). </t>
    </r>
    <r>
      <rPr>
        <sz val="8"/>
        <rFont val="Arial"/>
        <family val="2"/>
      </rPr>
      <t>Butlletí Estadístic.</t>
    </r>
    <r>
      <rPr>
        <i/>
        <sz val="8"/>
        <rFont val="Arial"/>
        <family val="2"/>
      </rPr>
      <t xml:space="preserve"> Disponible a: </t>
    </r>
    <r>
      <rPr>
        <sz val="8"/>
        <rFont val="Arial"/>
        <family val="2"/>
      </rPr>
      <t xml:space="preserve">https://www.bde.es/webbde/es/estadis/infoest/bolest.html </t>
    </r>
    <r>
      <rPr>
        <i/>
        <sz val="8"/>
        <rFont val="Arial"/>
        <family val="2"/>
      </rPr>
      <t xml:space="preserve">(Accedit: 15 juny 2022); i Banc d’Espanya (2021). </t>
    </r>
    <r>
      <rPr>
        <sz val="8"/>
        <rFont val="Arial"/>
        <family val="2"/>
      </rPr>
      <t>Memoria de la Central de Información de Riesgos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</si>
</sst>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000"/>
    <numFmt numFmtId="167" formatCode="0.000%"/>
    <numFmt numFmtId="168" formatCode="0.0000000"/>
    <numFmt numFmtId="169" formatCode="#,##0.000"/>
    <numFmt numFmtId="170" formatCode="#,##0.0000"/>
  </numFmts>
  <fonts count="29" x14ac:knownFonts="1">
    <font>
      <sz val="11"/>
      <color rgb="FF000000"/>
      <name val="Calibri"/>
      <family val="2"/>
      <charset val="1"/>
    </font>
    <font>
      <sz val="11"/>
      <color theme="1"/>
      <name val="Calibri"/>
      <family val="2"/>
      <scheme val="minor"/>
    </font>
    <font>
      <b/>
      <sz val="8"/>
      <color rgb="FFFFFFFF"/>
      <name val="Arial"/>
      <family val="2"/>
      <charset val="1"/>
    </font>
    <font>
      <sz val="8"/>
      <color rgb="FF000000"/>
      <name val="Arial"/>
      <family val="2"/>
      <charset val="1"/>
    </font>
    <font>
      <sz val="8"/>
      <name val="Arial"/>
      <family val="2"/>
      <charset val="1"/>
    </font>
    <font>
      <i/>
      <sz val="8"/>
      <name val="Arial"/>
      <family val="2"/>
      <charset val="1"/>
    </font>
    <font>
      <b/>
      <sz val="8"/>
      <name val="Arial"/>
      <family val="2"/>
      <charset val="1"/>
    </font>
    <font>
      <i/>
      <sz val="8"/>
      <color rgb="FF000000"/>
      <name val="Arial"/>
      <family val="2"/>
      <charset val="1"/>
    </font>
    <font>
      <b/>
      <sz val="8"/>
      <color rgb="FF000000"/>
      <name val="Arial"/>
      <family val="2"/>
      <charset val="1"/>
    </font>
    <font>
      <sz val="8"/>
      <color rgb="FFFF0000"/>
      <name val="Arial"/>
      <family val="2"/>
      <charset val="1"/>
    </font>
    <font>
      <sz val="11"/>
      <color rgb="FF000000"/>
      <name val="Calibri"/>
      <family val="2"/>
      <charset val="1"/>
    </font>
    <font>
      <b/>
      <sz val="10"/>
      <color indexed="8"/>
      <name val="Arial"/>
      <family val="2"/>
    </font>
    <font>
      <sz val="9"/>
      <color indexed="8"/>
      <name val="Arial"/>
      <family val="2"/>
    </font>
    <font>
      <sz val="9"/>
      <color rgb="FF333333"/>
      <name val="Arial"/>
      <family val="2"/>
    </font>
    <font>
      <sz val="12"/>
      <color rgb="FF000000"/>
      <name val="Arial"/>
      <family val="2"/>
    </font>
    <font>
      <sz val="8.8000000000000007"/>
      <color rgb="FF333333"/>
      <name val="Arial"/>
      <family val="2"/>
    </font>
    <font>
      <u/>
      <sz val="11"/>
      <color theme="10"/>
      <name val="Calibri"/>
      <family val="2"/>
      <charset val="1"/>
    </font>
    <font>
      <sz val="8"/>
      <name val="Arial"/>
      <family val="2"/>
    </font>
    <font>
      <sz val="8"/>
      <color rgb="FF000000"/>
      <name val="Arial"/>
      <family val="2"/>
    </font>
    <font>
      <i/>
      <sz val="8"/>
      <name val="Arial"/>
      <family val="2"/>
    </font>
    <font>
      <i/>
      <sz val="8"/>
      <color rgb="FF000000"/>
      <name val="Arial"/>
      <family val="2"/>
    </font>
    <font>
      <b/>
      <sz val="10"/>
      <color rgb="FF000000"/>
      <name val="Arial"/>
      <family val="2"/>
    </font>
    <font>
      <b/>
      <sz val="10"/>
      <color rgb="FFFFFFFF"/>
      <name val="Arial"/>
      <family val="2"/>
    </font>
    <font>
      <u/>
      <sz val="10"/>
      <color rgb="FF0563C1"/>
      <name val="Arial"/>
      <family val="2"/>
    </font>
    <font>
      <sz val="10"/>
      <color rgb="FF000000"/>
      <name val="Arial"/>
      <family val="2"/>
    </font>
    <font>
      <u/>
      <sz val="10"/>
      <color theme="10"/>
      <name val="Arial"/>
      <family val="2"/>
    </font>
    <font>
      <b/>
      <sz val="8"/>
      <color rgb="FFFFFFFF"/>
      <name val="Arial"/>
      <family val="2"/>
    </font>
    <font>
      <b/>
      <sz val="8"/>
      <color rgb="FF000000"/>
      <name val="Arial"/>
      <family val="2"/>
    </font>
    <font>
      <b/>
      <sz val="8"/>
      <name val="Arial"/>
      <family val="2"/>
    </font>
  </fonts>
  <fills count="9">
    <fill>
      <patternFill patternType="none"/>
    </fill>
    <fill>
      <patternFill patternType="gray125"/>
    </fill>
    <fill>
      <patternFill patternType="solid">
        <fgColor rgb="FF808080"/>
        <bgColor rgb="FF8B8B8B"/>
      </patternFill>
    </fill>
    <fill>
      <patternFill patternType="solid">
        <fgColor rgb="FFC0C0C0"/>
        <bgColor rgb="FFCCCCFF"/>
      </patternFill>
    </fill>
    <fill>
      <patternFill patternType="solid">
        <fgColor rgb="FFFFFFFF"/>
        <bgColor rgb="FFFFFFCC"/>
      </patternFill>
    </fill>
    <fill>
      <patternFill patternType="solid">
        <fgColor theme="0"/>
        <bgColor indexed="64"/>
      </patternFill>
    </fill>
    <fill>
      <patternFill patternType="solid">
        <fgColor theme="0"/>
        <bgColor rgb="FFFFFFCC"/>
      </patternFill>
    </fill>
    <fill>
      <patternFill patternType="solid">
        <fgColor rgb="FFA6A6A6"/>
        <bgColor rgb="FFA5A5A5"/>
      </patternFill>
    </fill>
    <fill>
      <patternFill patternType="solid">
        <fgColor rgb="FFFFCC00"/>
        <bgColor rgb="FFFFC000"/>
      </patternFill>
    </fill>
  </fills>
  <borders count="9">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top style="thin">
        <color auto="1"/>
      </top>
      <bottom/>
      <diagonal/>
    </border>
  </borders>
  <cellStyleXfs count="5">
    <xf numFmtId="0" fontId="0" fillId="0" borderId="0"/>
    <xf numFmtId="9" fontId="10" fillId="0" borderId="0" applyBorder="0" applyProtection="0"/>
    <xf numFmtId="0" fontId="10" fillId="0" borderId="0"/>
    <xf numFmtId="0" fontId="1" fillId="0" borderId="0"/>
    <xf numFmtId="0" fontId="16" fillId="0" borderId="0" applyNumberFormat="0" applyFill="0" applyBorder="0" applyAlignment="0" applyProtection="0"/>
  </cellStyleXfs>
  <cellXfs count="177">
    <xf numFmtId="0" fontId="0" fillId="0" borderId="0" xfId="0"/>
    <xf numFmtId="49" fontId="0" fillId="0" borderId="0" xfId="0" applyNumberFormat="1" applyFont="1" applyAlignment="1">
      <alignment horizontal="left"/>
    </xf>
    <xf numFmtId="49" fontId="0" fillId="0" borderId="0" xfId="0" applyNumberFormat="1" applyFont="1" applyAlignment="1"/>
    <xf numFmtId="0" fontId="0" fillId="0" borderId="0" xfId="0" applyFont="1" applyAlignment="1"/>
    <xf numFmtId="0" fontId="3" fillId="0" borderId="0" xfId="0" applyFont="1" applyAlignment="1"/>
    <xf numFmtId="0" fontId="3" fillId="0" borderId="1" xfId="0" applyFont="1" applyBorder="1" applyAlignment="1">
      <alignment horizontal="left"/>
    </xf>
    <xf numFmtId="3" fontId="3" fillId="0" borderId="1" xfId="0" applyNumberFormat="1" applyFont="1" applyBorder="1" applyAlignment="1"/>
    <xf numFmtId="166" fontId="3" fillId="0" borderId="0" xfId="0" applyNumberFormat="1" applyFont="1" applyAlignment="1"/>
    <xf numFmtId="49" fontId="3" fillId="0" borderId="0" xfId="0" applyNumberFormat="1" applyFont="1" applyAlignment="1"/>
    <xf numFmtId="2" fontId="3" fillId="0" borderId="0" xfId="0" applyNumberFormat="1" applyFont="1" applyAlignment="1"/>
    <xf numFmtId="0" fontId="3" fillId="0" borderId="0" xfId="0" applyFont="1" applyAlignment="1">
      <alignment horizontal="left"/>
    </xf>
    <xf numFmtId="9" fontId="3" fillId="0" borderId="0" xfId="1" applyFont="1" applyBorder="1" applyAlignment="1" applyProtection="1"/>
    <xf numFmtId="10" fontId="3" fillId="0" borderId="0" xfId="0" applyNumberFormat="1" applyFont="1" applyAlignment="1"/>
    <xf numFmtId="10" fontId="3" fillId="0" borderId="0" xfId="1" applyNumberFormat="1" applyFont="1" applyBorder="1" applyAlignment="1" applyProtection="1"/>
    <xf numFmtId="49" fontId="3" fillId="0" borderId="0" xfId="0" applyNumberFormat="1" applyFont="1" applyAlignment="1">
      <alignment horizontal="left"/>
    </xf>
    <xf numFmtId="167" fontId="3" fillId="0" borderId="0" xfId="1" applyNumberFormat="1" applyFont="1" applyBorder="1" applyAlignment="1" applyProtection="1"/>
    <xf numFmtId="0" fontId="4" fillId="0" borderId="0" xfId="0" applyFont="1" applyAlignment="1"/>
    <xf numFmtId="0" fontId="4" fillId="0" borderId="1" xfId="0" applyFont="1" applyBorder="1" applyAlignment="1"/>
    <xf numFmtId="0" fontId="4" fillId="0" borderId="1" xfId="0" applyFont="1" applyBorder="1" applyAlignment="1">
      <alignment horizontal="center"/>
    </xf>
    <xf numFmtId="0" fontId="4" fillId="0" borderId="1" xfId="0" applyFont="1" applyBorder="1" applyAlignment="1">
      <alignment horizontal="left"/>
    </xf>
    <xf numFmtId="168" fontId="4" fillId="0" borderId="1" xfId="0" applyNumberFormat="1" applyFont="1" applyBorder="1" applyAlignment="1"/>
    <xf numFmtId="168" fontId="4" fillId="0" borderId="0" xfId="0" applyNumberFormat="1" applyFont="1" applyAlignment="1"/>
    <xf numFmtId="0" fontId="7" fillId="0" borderId="0" xfId="0" applyFont="1" applyAlignment="1"/>
    <xf numFmtId="0" fontId="7" fillId="0" borderId="1" xfId="0" applyFont="1" applyBorder="1" applyAlignment="1"/>
    <xf numFmtId="9" fontId="3" fillId="0" borderId="1" xfId="0" applyNumberFormat="1" applyFont="1" applyBorder="1" applyAlignment="1">
      <alignment horizontal="left"/>
    </xf>
    <xf numFmtId="168" fontId="3" fillId="0" borderId="1" xfId="0" applyNumberFormat="1" applyFont="1" applyBorder="1" applyAlignment="1"/>
    <xf numFmtId="168" fontId="3" fillId="0" borderId="0" xfId="0" applyNumberFormat="1" applyFont="1" applyAlignment="1"/>
    <xf numFmtId="0" fontId="3" fillId="0" borderId="1" xfId="0" applyFont="1" applyBorder="1" applyAlignment="1"/>
    <xf numFmtId="0" fontId="8" fillId="3" borderId="1" xfId="0" applyFont="1" applyFill="1" applyBorder="1" applyAlignment="1"/>
    <xf numFmtId="3" fontId="8" fillId="3" borderId="1" xfId="0" applyNumberFormat="1" applyFont="1" applyFill="1" applyBorder="1" applyAlignment="1"/>
    <xf numFmtId="0" fontId="0" fillId="0" borderId="0" xfId="0" applyFont="1"/>
    <xf numFmtId="0" fontId="8" fillId="3" borderId="1" xfId="0" applyFont="1" applyFill="1" applyBorder="1" applyAlignment="1">
      <alignment horizontal="left"/>
    </xf>
    <xf numFmtId="0" fontId="3" fillId="0" borderId="1" xfId="2" applyFont="1" applyBorder="1" applyAlignment="1">
      <alignment horizontal="left"/>
    </xf>
    <xf numFmtId="3" fontId="3" fillId="0" borderId="1" xfId="2" applyNumberFormat="1" applyFont="1" applyBorder="1" applyAlignment="1"/>
    <xf numFmtId="1" fontId="3" fillId="0" borderId="0" xfId="0" applyNumberFormat="1" applyFont="1" applyAlignment="1"/>
    <xf numFmtId="3" fontId="3" fillId="0" borderId="0" xfId="0" applyNumberFormat="1" applyFont="1" applyAlignment="1"/>
    <xf numFmtId="0" fontId="8" fillId="3" borderId="1" xfId="2" applyFont="1" applyFill="1" applyBorder="1" applyAlignment="1">
      <alignment horizontal="left"/>
    </xf>
    <xf numFmtId="3" fontId="8" fillId="3" borderId="1" xfId="2" applyNumberFormat="1" applyFont="1" applyFill="1" applyBorder="1" applyAlignment="1"/>
    <xf numFmtId="3" fontId="4" fillId="0" borderId="0" xfId="0" applyNumberFormat="1" applyFont="1" applyAlignment="1"/>
    <xf numFmtId="0" fontId="9" fillId="0" borderId="0" xfId="0" applyFont="1" applyAlignment="1"/>
    <xf numFmtId="3" fontId="3" fillId="0" borderId="2" xfId="0" applyNumberFormat="1" applyFont="1" applyBorder="1" applyAlignment="1"/>
    <xf numFmtId="166" fontId="0" fillId="0" borderId="0" xfId="0" applyNumberFormat="1" applyAlignment="1">
      <alignment wrapText="1"/>
    </xf>
    <xf numFmtId="3" fontId="0" fillId="0" borderId="0" xfId="0" applyNumberFormat="1"/>
    <xf numFmtId="168" fontId="3" fillId="0" borderId="0" xfId="0" applyNumberFormat="1" applyFont="1" applyFill="1" applyBorder="1" applyAlignment="1"/>
    <xf numFmtId="3" fontId="0" fillId="0" borderId="0" xfId="0" applyNumberFormat="1" applyFont="1" applyAlignment="1"/>
    <xf numFmtId="0" fontId="0" fillId="5" borderId="0" xfId="0" applyFill="1"/>
    <xf numFmtId="49" fontId="0" fillId="0" borderId="0" xfId="0" applyNumberFormat="1" applyAlignment="1">
      <alignment wrapText="1"/>
    </xf>
    <xf numFmtId="0" fontId="3" fillId="0" borderId="0" xfId="0" applyFont="1" applyBorder="1" applyAlignment="1">
      <alignment horizontal="center"/>
    </xf>
    <xf numFmtId="0" fontId="0" fillId="5" borderId="0" xfId="0" applyFont="1" applyFill="1" applyAlignment="1"/>
    <xf numFmtId="0" fontId="0" fillId="0" borderId="0" xfId="0" applyFont="1" applyFill="1" applyBorder="1" applyAlignment="1"/>
    <xf numFmtId="10" fontId="10" fillId="0" borderId="0" xfId="1" applyNumberFormat="1"/>
    <xf numFmtId="10" fontId="10" fillId="0" borderId="1" xfId="1" applyNumberFormat="1" applyBorder="1"/>
    <xf numFmtId="0" fontId="3" fillId="0" borderId="1" xfId="0" applyFont="1" applyBorder="1" applyAlignment="1"/>
    <xf numFmtId="167" fontId="10" fillId="0" borderId="0" xfId="1" applyNumberFormat="1"/>
    <xf numFmtId="167" fontId="0" fillId="0" borderId="0" xfId="0" applyNumberFormat="1" applyFont="1" applyAlignment="1"/>
    <xf numFmtId="3" fontId="3" fillId="6" borderId="0" xfId="0" applyNumberFormat="1" applyFont="1" applyFill="1" applyAlignment="1"/>
    <xf numFmtId="0" fontId="3" fillId="6" borderId="0" xfId="0" applyFont="1" applyFill="1" applyAlignment="1"/>
    <xf numFmtId="0" fontId="0" fillId="5" borderId="0" xfId="0" applyFont="1" applyFill="1" applyBorder="1" applyAlignment="1"/>
    <xf numFmtId="0" fontId="0" fillId="5" borderId="0" xfId="0" applyFill="1" applyBorder="1"/>
    <xf numFmtId="3" fontId="0" fillId="5" borderId="0" xfId="0" applyNumberFormat="1" applyFill="1" applyBorder="1"/>
    <xf numFmtId="0" fontId="5" fillId="5" borderId="0" xfId="0" applyFont="1" applyFill="1" applyBorder="1" applyAlignment="1">
      <alignment horizontal="center"/>
    </xf>
    <xf numFmtId="3" fontId="3" fillId="0" borderId="6" xfId="0" applyNumberFormat="1" applyFont="1" applyBorder="1" applyAlignment="1"/>
    <xf numFmtId="0" fontId="0" fillId="0" borderId="0" xfId="0" applyFill="1" applyBorder="1"/>
    <xf numFmtId="0" fontId="3" fillId="0" borderId="0" xfId="0" applyFont="1" applyFill="1" applyBorder="1" applyAlignment="1">
      <alignment horizontal="center"/>
    </xf>
    <xf numFmtId="10" fontId="8" fillId="0" borderId="0" xfId="1" applyNumberFormat="1" applyFont="1" applyFill="1" applyBorder="1" applyAlignment="1" applyProtection="1"/>
    <xf numFmtId="10" fontId="3" fillId="0" borderId="0" xfId="1" applyNumberFormat="1" applyFont="1" applyFill="1" applyBorder="1" applyAlignment="1" applyProtection="1"/>
    <xf numFmtId="166" fontId="0" fillId="0" borderId="0" xfId="0" applyNumberFormat="1" applyFill="1" applyBorder="1" applyAlignment="1">
      <alignment wrapText="1"/>
    </xf>
    <xf numFmtId="0" fontId="11" fillId="0" borderId="0" xfId="0" applyFont="1" applyFill="1" applyBorder="1" applyAlignment="1">
      <alignment horizontal="left" wrapText="1"/>
    </xf>
    <xf numFmtId="3" fontId="0" fillId="0" borderId="0" xfId="0" applyNumberFormat="1" applyFill="1" applyBorder="1"/>
    <xf numFmtId="3" fontId="12" fillId="0" borderId="0" xfId="0" applyNumberFormat="1" applyFont="1" applyFill="1" applyBorder="1" applyAlignment="1">
      <alignment horizontal="right"/>
    </xf>
    <xf numFmtId="3" fontId="0" fillId="0" borderId="0" xfId="0" applyNumberFormat="1" applyFont="1" applyFill="1" applyBorder="1" applyAlignment="1">
      <alignment horizontal="right"/>
    </xf>
    <xf numFmtId="0" fontId="13" fillId="0" borderId="0" xfId="0" applyFont="1" applyFill="1" applyBorder="1"/>
    <xf numFmtId="0" fontId="14" fillId="0" borderId="0" xfId="0" applyFont="1" applyFill="1" applyBorder="1"/>
    <xf numFmtId="0" fontId="4" fillId="0" borderId="0" xfId="0" applyFont="1" applyFill="1" applyBorder="1" applyAlignment="1"/>
    <xf numFmtId="0" fontId="15" fillId="0" borderId="0" xfId="0" applyFont="1" applyFill="1" applyBorder="1" applyAlignment="1">
      <alignment horizontal="right" vertical="center" wrapText="1"/>
    </xf>
    <xf numFmtId="10" fontId="10" fillId="0" borderId="0" xfId="1" applyNumberFormat="1" applyFill="1" applyBorder="1"/>
    <xf numFmtId="169" fontId="0" fillId="0" borderId="0" xfId="0" applyNumberFormat="1" applyFont="1" applyFill="1" applyBorder="1" applyAlignment="1">
      <alignment horizontal="right"/>
    </xf>
    <xf numFmtId="170" fontId="0" fillId="0" borderId="0" xfId="0" applyNumberFormat="1" applyFont="1" applyFill="1" applyBorder="1" applyAlignment="1">
      <alignment horizontal="right"/>
    </xf>
    <xf numFmtId="3" fontId="8" fillId="3" borderId="6" xfId="2" applyNumberFormat="1" applyFont="1" applyFill="1" applyBorder="1" applyAlignment="1"/>
    <xf numFmtId="1" fontId="3" fillId="0" borderId="0" xfId="0" applyNumberFormat="1" applyFont="1" applyFill="1" applyBorder="1" applyAlignment="1"/>
    <xf numFmtId="3" fontId="3" fillId="0" borderId="0" xfId="0" applyNumberFormat="1" applyFont="1" applyFill="1" applyBorder="1" applyAlignment="1"/>
    <xf numFmtId="3" fontId="3" fillId="0" borderId="0" xfId="2" applyNumberFormat="1" applyFont="1" applyFill="1" applyBorder="1" applyAlignment="1"/>
    <xf numFmtId="0" fontId="3" fillId="0" borderId="0" xfId="0" applyFont="1" applyFill="1" applyBorder="1" applyAlignment="1">
      <alignment horizontal="center"/>
    </xf>
    <xf numFmtId="0" fontId="3" fillId="0" borderId="1" xfId="0" applyFont="1" applyBorder="1" applyAlignment="1"/>
    <xf numFmtId="0" fontId="0" fillId="0" borderId="0" xfId="0" applyFont="1" applyFill="1" applyAlignment="1"/>
    <xf numFmtId="0" fontId="0" fillId="0" borderId="0" xfId="0" applyFont="1" applyAlignment="1">
      <alignment horizontal="left"/>
    </xf>
    <xf numFmtId="0" fontId="0" fillId="0" borderId="0" xfId="0" applyAlignment="1">
      <alignment horizontal="left"/>
    </xf>
    <xf numFmtId="0" fontId="0" fillId="0" borderId="0" xfId="0" applyFont="1" applyBorder="1" applyAlignment="1"/>
    <xf numFmtId="0" fontId="8" fillId="0" borderId="1" xfId="0" applyFont="1" applyFill="1" applyBorder="1" applyAlignment="1"/>
    <xf numFmtId="3" fontId="8" fillId="0" borderId="1" xfId="0" applyNumberFormat="1" applyFont="1" applyFill="1" applyBorder="1" applyAlignment="1"/>
    <xf numFmtId="0" fontId="2" fillId="0" borderId="0" xfId="0" applyFont="1" applyFill="1" applyBorder="1" applyAlignment="1">
      <alignment horizontal="center"/>
    </xf>
    <xf numFmtId="0" fontId="0" fillId="0" borderId="0" xfId="0" applyFill="1"/>
    <xf numFmtId="3" fontId="7" fillId="0" borderId="0" xfId="0" applyNumberFormat="1" applyFont="1" applyBorder="1" applyAlignment="1">
      <alignment horizontal="center" wrapText="1"/>
    </xf>
    <xf numFmtId="0" fontId="0" fillId="0" borderId="0" xfId="0" applyFont="1" applyFill="1" applyAlignment="1">
      <alignment horizontal="left"/>
    </xf>
    <xf numFmtId="168" fontId="0" fillId="0" borderId="0" xfId="0" applyNumberFormat="1" applyFont="1" applyFill="1" applyAlignment="1"/>
    <xf numFmtId="0" fontId="21" fillId="0" borderId="0" xfId="0" applyFont="1"/>
    <xf numFmtId="0" fontId="23" fillId="0" borderId="1" xfId="4" applyFont="1" applyFill="1" applyBorder="1" applyAlignment="1" applyProtection="1">
      <alignment horizontal="left"/>
    </xf>
    <xf numFmtId="0" fontId="24" fillId="0" borderId="1" xfId="0" applyFont="1" applyFill="1" applyBorder="1" applyAlignment="1">
      <alignment wrapText="1"/>
    </xf>
    <xf numFmtId="0" fontId="25" fillId="0" borderId="6" xfId="4" applyFont="1" applyFill="1" applyBorder="1" applyAlignment="1" applyProtection="1">
      <alignment horizontal="left"/>
    </xf>
    <xf numFmtId="0" fontId="23" fillId="0" borderId="6" xfId="4" applyFont="1" applyFill="1" applyBorder="1" applyAlignment="1" applyProtection="1">
      <alignment horizontal="left" vertical="center" readingOrder="1"/>
    </xf>
    <xf numFmtId="0" fontId="25" fillId="0" borderId="6" xfId="4" applyFont="1" applyFill="1" applyBorder="1" applyAlignment="1" applyProtection="1">
      <alignment horizontal="left" vertical="center" readingOrder="1"/>
    </xf>
    <xf numFmtId="0" fontId="25" fillId="0" borderId="0" xfId="4" applyFont="1" applyFill="1" applyBorder="1" applyAlignment="1" applyProtection="1">
      <alignment horizontal="left" vertical="center" readingOrder="1"/>
    </xf>
    <xf numFmtId="0" fontId="23" fillId="0" borderId="6" xfId="4" applyFont="1" applyFill="1" applyBorder="1" applyAlignment="1" applyProtection="1">
      <alignment horizontal="left"/>
    </xf>
    <xf numFmtId="0" fontId="25" fillId="0" borderId="1" xfId="4" applyFont="1" applyFill="1" applyBorder="1" applyAlignment="1" applyProtection="1">
      <alignment horizontal="left" vertical="center" readingOrder="1"/>
    </xf>
    <xf numFmtId="0" fontId="25" fillId="0" borderId="1" xfId="4" applyFont="1" applyFill="1" applyBorder="1"/>
    <xf numFmtId="0" fontId="3" fillId="0" borderId="1" xfId="0" applyFont="1" applyBorder="1" applyAlignment="1"/>
    <xf numFmtId="0" fontId="18" fillId="4" borderId="1" xfId="0" applyFont="1" applyFill="1" applyBorder="1" applyAlignment="1">
      <alignment horizontal="left"/>
    </xf>
    <xf numFmtId="3" fontId="18" fillId="4" borderId="1" xfId="0" applyNumberFormat="1" applyFont="1" applyFill="1" applyBorder="1" applyAlignment="1"/>
    <xf numFmtId="0" fontId="18" fillId="0" borderId="1" xfId="0" applyFont="1" applyBorder="1" applyAlignment="1">
      <alignment horizontal="right"/>
    </xf>
    <xf numFmtId="3" fontId="18" fillId="4" borderId="1" xfId="0" applyNumberFormat="1" applyFont="1" applyFill="1" applyBorder="1" applyAlignment="1">
      <alignment horizontal="right"/>
    </xf>
    <xf numFmtId="3" fontId="27" fillId="3" borderId="1" xfId="0" applyNumberFormat="1" applyFont="1" applyFill="1" applyBorder="1" applyAlignment="1"/>
    <xf numFmtId="3" fontId="28" fillId="3" borderId="1" xfId="0" applyNumberFormat="1" applyFont="1" applyFill="1" applyBorder="1" applyAlignment="1"/>
    <xf numFmtId="0" fontId="18" fillId="4" borderId="2" xfId="0" applyFont="1" applyFill="1" applyBorder="1" applyAlignment="1">
      <alignment horizontal="left"/>
    </xf>
    <xf numFmtId="3" fontId="27" fillId="3" borderId="2" xfId="0" applyNumberFormat="1" applyFont="1" applyFill="1" applyBorder="1" applyAlignment="1"/>
    <xf numFmtId="3" fontId="28" fillId="3" borderId="2" xfId="0" applyNumberFormat="1" applyFont="1" applyFill="1" applyBorder="1" applyAlignment="1"/>
    <xf numFmtId="0" fontId="18" fillId="0" borderId="1" xfId="0" applyFont="1" applyBorder="1" applyAlignment="1">
      <alignment horizontal="left"/>
    </xf>
    <xf numFmtId="3" fontId="18" fillId="0" borderId="1" xfId="0" applyNumberFormat="1" applyFont="1" applyBorder="1" applyAlignment="1"/>
    <xf numFmtId="10" fontId="18" fillId="0" borderId="1" xfId="1" applyNumberFormat="1" applyFont="1" applyBorder="1" applyAlignment="1" applyProtection="1"/>
    <xf numFmtId="164" fontId="18" fillId="0" borderId="1" xfId="1" applyNumberFormat="1" applyFont="1" applyBorder="1" applyAlignment="1" applyProtection="1"/>
    <xf numFmtId="0" fontId="18" fillId="0" borderId="2" xfId="0" applyFont="1" applyBorder="1" applyAlignment="1">
      <alignment horizontal="left"/>
    </xf>
    <xf numFmtId="3" fontId="18" fillId="0" borderId="2" xfId="0" applyNumberFormat="1" applyFont="1" applyBorder="1" applyAlignment="1"/>
    <xf numFmtId="0" fontId="18" fillId="0" borderId="0" xfId="0" applyFont="1" applyAlignment="1">
      <alignment horizontal="left"/>
    </xf>
    <xf numFmtId="0" fontId="18" fillId="0" borderId="0" xfId="0" applyFont="1" applyAlignment="1"/>
    <xf numFmtId="165" fontId="18" fillId="0" borderId="0" xfId="0" applyNumberFormat="1" applyFont="1" applyAlignment="1"/>
    <xf numFmtId="0" fontId="18" fillId="0" borderId="0" xfId="0" applyFont="1"/>
    <xf numFmtId="49" fontId="18" fillId="8" borderId="1" xfId="0" applyNumberFormat="1" applyFont="1" applyFill="1" applyBorder="1" applyAlignment="1">
      <alignment horizontal="center"/>
    </xf>
    <xf numFmtId="0" fontId="3" fillId="8" borderId="1" xfId="0" applyFont="1" applyFill="1" applyBorder="1" applyAlignment="1">
      <alignment horizontal="center"/>
    </xf>
    <xf numFmtId="1" fontId="18" fillId="8" borderId="1" xfId="0" applyNumberFormat="1" applyFont="1" applyFill="1" applyBorder="1" applyAlignment="1">
      <alignment horizontal="center" vertical="center" wrapText="1"/>
    </xf>
    <xf numFmtId="0" fontId="3" fillId="8" borderId="1" xfId="0" applyFont="1" applyFill="1" applyBorder="1" applyAlignment="1">
      <alignment horizontal="center" wrapText="1"/>
    </xf>
    <xf numFmtId="49" fontId="3" fillId="8" borderId="1" xfId="0" applyNumberFormat="1" applyFont="1" applyFill="1" applyBorder="1" applyAlignment="1">
      <alignment horizontal="center"/>
    </xf>
    <xf numFmtId="0" fontId="3" fillId="8" borderId="1" xfId="2" applyFont="1" applyFill="1" applyBorder="1" applyAlignment="1">
      <alignment horizontal="center"/>
    </xf>
    <xf numFmtId="0" fontId="22" fillId="7" borderId="0" xfId="0" applyFont="1" applyFill="1" applyAlignment="1">
      <alignment horizontal="center"/>
    </xf>
    <xf numFmtId="0" fontId="5" fillId="0" borderId="0" xfId="0" applyFont="1" applyBorder="1" applyAlignment="1">
      <alignment horizontal="center" wrapText="1"/>
    </xf>
    <xf numFmtId="49" fontId="26" fillId="2" borderId="6" xfId="0" applyNumberFormat="1" applyFont="1" applyFill="1" applyBorder="1" applyAlignment="1">
      <alignment horizontal="center"/>
    </xf>
    <xf numFmtId="49" fontId="26" fillId="2" borderId="5" xfId="0" applyNumberFormat="1" applyFont="1" applyFill="1" applyBorder="1" applyAlignment="1">
      <alignment horizontal="center"/>
    </xf>
    <xf numFmtId="49" fontId="26" fillId="2" borderId="4" xfId="0" applyNumberFormat="1" applyFont="1" applyFill="1" applyBorder="1" applyAlignment="1">
      <alignment horizontal="center"/>
    </xf>
    <xf numFmtId="49" fontId="18" fillId="8" borderId="6" xfId="0" applyNumberFormat="1" applyFont="1" applyFill="1" applyBorder="1" applyAlignment="1">
      <alignment horizontal="center"/>
    </xf>
    <xf numFmtId="49" fontId="18" fillId="8" borderId="5" xfId="0" applyNumberFormat="1" applyFont="1" applyFill="1" applyBorder="1" applyAlignment="1">
      <alignment horizontal="center"/>
    </xf>
    <xf numFmtId="49" fontId="18" fillId="8" borderId="4" xfId="0" applyNumberFormat="1" applyFont="1" applyFill="1" applyBorder="1" applyAlignment="1">
      <alignment horizontal="center"/>
    </xf>
    <xf numFmtId="0" fontId="6" fillId="0" borderId="1" xfId="0" applyFont="1" applyBorder="1" applyAlignment="1">
      <alignment horizontal="center"/>
    </xf>
    <xf numFmtId="0" fontId="7" fillId="0" borderId="2" xfId="0" applyFont="1" applyBorder="1" applyAlignment="1">
      <alignment horizontal="left" wrapText="1"/>
    </xf>
    <xf numFmtId="0" fontId="7" fillId="0" borderId="0" xfId="0" applyFont="1" applyAlignment="1">
      <alignment horizontal="left" wrapText="1"/>
    </xf>
    <xf numFmtId="0" fontId="7" fillId="0" borderId="0" xfId="0" applyFont="1" applyFill="1" applyBorder="1" applyAlignment="1">
      <alignment horizontal="left" wrapText="1"/>
    </xf>
    <xf numFmtId="0" fontId="5" fillId="0" borderId="0" xfId="0" applyFont="1" applyFill="1" applyBorder="1" applyAlignment="1">
      <alignment horizontal="center"/>
    </xf>
    <xf numFmtId="0" fontId="19" fillId="0" borderId="0" xfId="0" applyFont="1" applyBorder="1" applyAlignment="1">
      <alignment horizontal="center" wrapText="1"/>
    </xf>
    <xf numFmtId="0" fontId="2" fillId="2" borderId="1" xfId="0" applyFont="1" applyFill="1" applyBorder="1" applyAlignment="1">
      <alignment horizontal="center" wrapText="1"/>
    </xf>
    <xf numFmtId="0" fontId="2" fillId="2" borderId="0" xfId="0" applyFont="1" applyFill="1" applyBorder="1" applyAlignment="1">
      <alignment horizontal="center" wrapText="1"/>
    </xf>
    <xf numFmtId="0" fontId="19" fillId="0" borderId="0" xfId="0" applyFont="1" applyBorder="1" applyAlignment="1">
      <alignment horizontal="center"/>
    </xf>
    <xf numFmtId="0" fontId="7" fillId="0" borderId="2" xfId="0" applyFont="1" applyBorder="1" applyAlignment="1">
      <alignment horizontal="center" wrapText="1"/>
    </xf>
    <xf numFmtId="0" fontId="7" fillId="0" borderId="0" xfId="0" applyFont="1" applyBorder="1" applyAlignment="1">
      <alignment horizontal="center" wrapText="1"/>
    </xf>
    <xf numFmtId="0" fontId="3" fillId="0" borderId="0" xfId="0" applyFont="1" applyFill="1" applyBorder="1" applyAlignment="1">
      <alignment horizontal="center"/>
    </xf>
    <xf numFmtId="0" fontId="2" fillId="2" borderId="7" xfId="0" applyFont="1" applyFill="1" applyBorder="1" applyAlignment="1">
      <alignment horizontal="center" wrapText="1"/>
    </xf>
    <xf numFmtId="1" fontId="26" fillId="2" borderId="1" xfId="0" applyNumberFormat="1" applyFont="1" applyFill="1" applyBorder="1" applyAlignment="1">
      <alignment horizontal="center"/>
    </xf>
    <xf numFmtId="1" fontId="18" fillId="4" borderId="1" xfId="0" applyNumberFormat="1" applyFont="1" applyFill="1" applyBorder="1" applyAlignment="1"/>
    <xf numFmtId="1" fontId="18" fillId="8" borderId="1" xfId="0" applyNumberFormat="1" applyFont="1" applyFill="1" applyBorder="1" applyAlignment="1">
      <alignment horizontal="center"/>
    </xf>
    <xf numFmtId="1" fontId="20" fillId="0" borderId="2" xfId="0" applyNumberFormat="1" applyFont="1" applyBorder="1" applyAlignment="1">
      <alignment horizontal="center" wrapText="1"/>
    </xf>
    <xf numFmtId="1" fontId="20" fillId="0" borderId="0" xfId="0" applyNumberFormat="1" applyFont="1" applyBorder="1" applyAlignment="1">
      <alignment horizontal="center" wrapText="1"/>
    </xf>
    <xf numFmtId="0" fontId="7" fillId="5" borderId="0" xfId="0" applyFont="1" applyFill="1" applyBorder="1" applyAlignment="1">
      <alignment horizontal="center" wrapText="1"/>
    </xf>
    <xf numFmtId="0" fontId="3" fillId="0" borderId="0" xfId="0" applyFont="1" applyBorder="1" applyAlignment="1">
      <alignment horizontal="center"/>
    </xf>
    <xf numFmtId="0" fontId="7" fillId="0" borderId="2" xfId="0" applyFont="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4" xfId="0" applyFont="1" applyFill="1" applyBorder="1" applyAlignment="1">
      <alignment horizontal="center"/>
    </xf>
    <xf numFmtId="0" fontId="2" fillId="2" borderId="6" xfId="0" applyFont="1" applyFill="1" applyBorder="1" applyAlignment="1">
      <alignment horizontal="center"/>
    </xf>
    <xf numFmtId="0" fontId="2" fillId="4" borderId="8" xfId="0" applyFont="1" applyFill="1" applyBorder="1" applyAlignment="1">
      <alignment horizontal="center"/>
    </xf>
    <xf numFmtId="0" fontId="2" fillId="4" borderId="3" xfId="0" applyFont="1" applyFill="1" applyBorder="1" applyAlignment="1">
      <alignment horizontal="center"/>
    </xf>
    <xf numFmtId="0" fontId="20" fillId="0" borderId="0" xfId="0" applyFont="1" applyFill="1" applyBorder="1" applyAlignment="1">
      <alignment horizontal="center" wrapText="1"/>
    </xf>
    <xf numFmtId="0" fontId="20" fillId="0" borderId="2" xfId="0" applyFont="1" applyBorder="1" applyAlignment="1">
      <alignment horizontal="center" wrapText="1"/>
    </xf>
    <xf numFmtId="0" fontId="18" fillId="0" borderId="2" xfId="0" applyFont="1" applyBorder="1" applyAlignment="1">
      <alignment horizontal="center" wrapText="1"/>
    </xf>
    <xf numFmtId="0" fontId="18" fillId="0" borderId="0" xfId="0" applyFont="1" applyBorder="1" applyAlignment="1">
      <alignment horizontal="center" wrapText="1"/>
    </xf>
    <xf numFmtId="0" fontId="18" fillId="5" borderId="0" xfId="0" applyFont="1" applyFill="1" applyAlignment="1">
      <alignment horizontal="center" wrapText="1"/>
    </xf>
    <xf numFmtId="3" fontId="20" fillId="0" borderId="2" xfId="0" applyNumberFormat="1" applyFont="1" applyBorder="1" applyAlignment="1">
      <alignment horizontal="center" wrapText="1"/>
    </xf>
    <xf numFmtId="3" fontId="20" fillId="0" borderId="0" xfId="0" applyNumberFormat="1" applyFont="1" applyBorder="1" applyAlignment="1">
      <alignment horizontal="center" wrapText="1"/>
    </xf>
    <xf numFmtId="0" fontId="3" fillId="0" borderId="1" xfId="0" applyFont="1" applyBorder="1" applyAlignment="1"/>
    <xf numFmtId="0" fontId="3" fillId="8" borderId="1" xfId="0" applyFont="1" applyFill="1" applyBorder="1" applyAlignment="1">
      <alignment horizontal="center" wrapText="1"/>
    </xf>
    <xf numFmtId="0" fontId="19" fillId="0" borderId="2" xfId="0" applyFont="1" applyBorder="1" applyAlignment="1">
      <alignment horizontal="center" wrapText="1"/>
    </xf>
    <xf numFmtId="0" fontId="17" fillId="0" borderId="2" xfId="0" applyFont="1" applyBorder="1" applyAlignment="1">
      <alignment horizontal="center" wrapText="1"/>
    </xf>
  </cellXfs>
  <cellStyles count="5">
    <cellStyle name="Hipervínculo" xfId="4" builtinId="8"/>
    <cellStyle name="Normal" xfId="0" builtinId="0"/>
    <cellStyle name="Normal 2" xfId="3" xr:uid="{EC362DAA-31EF-4929-8723-D699070C2ABC}"/>
    <cellStyle name="Porcentaje" xfId="1" builtinId="5"/>
    <cellStyle name="Texto explicativo" xfId="2"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2D050"/>
      <rgbColor rgb="FFFFCC00"/>
      <rgbColor rgb="FFFFC000"/>
      <rgbColor rgb="FFFF6600"/>
      <rgbColor rgb="FF8B8B8B"/>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1" strike="noStrike" spc="-1">
                <a:solidFill>
                  <a:srgbClr val="000000"/>
                </a:solidFill>
                <a:uFill>
                  <a:solidFill>
                    <a:srgbClr val="FFFFFF"/>
                  </a:solidFill>
                </a:uFill>
                <a:latin typeface="Arial"/>
                <a:ea typeface="Arial"/>
              </a:defRPr>
            </a:pPr>
            <a:r>
              <a:rPr lang="es-ES" sz="700" b="1" strike="noStrike" spc="-1">
                <a:solidFill>
                  <a:srgbClr val="000000"/>
                </a:solidFill>
                <a:uFill>
                  <a:solidFill>
                    <a:srgbClr val="FFFFFF"/>
                  </a:solidFill>
                </a:uFill>
                <a:latin typeface="Arial"/>
                <a:ea typeface="Arial"/>
              </a:rPr>
              <a:t>Gràfic I-9.1a. Volum de crèdit (milions d'euros) (2008-2021)</a:t>
            </a:r>
          </a:p>
        </c:rich>
      </c:tx>
      <c:layout>
        <c:manualLayout>
          <c:xMode val="edge"/>
          <c:yMode val="edge"/>
          <c:x val="0.21884014721973499"/>
          <c:y val="3.7465125548027098E-2"/>
        </c:manualLayout>
      </c:layout>
      <c:overlay val="0"/>
    </c:title>
    <c:autoTitleDeleted val="0"/>
    <c:plotArea>
      <c:layout>
        <c:manualLayout>
          <c:layoutTarget val="inner"/>
          <c:xMode val="edge"/>
          <c:yMode val="edge"/>
          <c:x val="0.17288371630359101"/>
          <c:y val="0.22100438421681901"/>
          <c:w val="0.67551974534964698"/>
          <c:h val="0.62225986448784398"/>
        </c:manualLayout>
      </c:layout>
      <c:lineChart>
        <c:grouping val="standard"/>
        <c:varyColors val="1"/>
        <c:ser>
          <c:idx val="1"/>
          <c:order val="1"/>
          <c:tx>
            <c:strRef>
              <c:f>'G1 QA1 '!$C$3</c:f>
              <c:strCache>
                <c:ptCount val="1"/>
                <c:pt idx="0">
                  <c:v>Espanya</c:v>
                </c:pt>
              </c:strCache>
            </c:strRef>
          </c:tx>
          <c:spPr>
            <a:ln w="25560">
              <a:solidFill>
                <a:srgbClr val="FFCC0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'G1 QA1 '!$A$13:$A$26</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'G1 QA1 '!$C$13:$C$26</c:f>
              <c:numCache>
                <c:formatCode>#,##0</c:formatCode>
                <c:ptCount val="14"/>
                <c:pt idx="0">
                  <c:v>1842796.737</c:v>
                </c:pt>
                <c:pt idx="1">
                  <c:v>1837760.7579999999</c:v>
                </c:pt>
                <c:pt idx="2">
                  <c:v>1856783.2790000001</c:v>
                </c:pt>
                <c:pt idx="3">
                  <c:v>1798025.7379999999</c:v>
                </c:pt>
                <c:pt idx="4">
                  <c:v>1634654.878</c:v>
                </c:pt>
                <c:pt idx="5">
                  <c:v>1469010.399</c:v>
                </c:pt>
                <c:pt idx="6">
                  <c:v>1422890.2709999999</c:v>
                </c:pt>
                <c:pt idx="7">
                  <c:v>1360361.1270000001</c:v>
                </c:pt>
                <c:pt idx="8">
                  <c:v>1306395.858</c:v>
                </c:pt>
                <c:pt idx="9">
                  <c:v>1273445.9990000001</c:v>
                </c:pt>
                <c:pt idx="10">
                  <c:v>1215969.747</c:v>
                </c:pt>
                <c:pt idx="11">
                  <c:v>1199375.206</c:v>
                </c:pt>
                <c:pt idx="12">
                  <c:v>1249300.9790000001</c:v>
                </c:pt>
                <c:pt idx="13">
                  <c:v>1252354.0120000001</c:v>
                </c:pt>
              </c:numCache>
            </c:numRef>
          </c:val>
          <c:smooth val="0"/>
          <c:extLst>
            <c:ext xmlns:c16="http://schemas.microsoft.com/office/drawing/2014/chart" uri="{C3380CC4-5D6E-409C-BE32-E72D297353CC}">
              <c16:uniqueId val="{00000001-D2BC-442B-849A-F2AAD2F55D0E}"/>
            </c:ext>
          </c:extLst>
        </c:ser>
        <c:dLbls>
          <c:showLegendKey val="0"/>
          <c:showVal val="0"/>
          <c:showCatName val="0"/>
          <c:showSerName val="0"/>
          <c:showPercent val="0"/>
          <c:showBubbleSize val="0"/>
        </c:dLbls>
        <c:hiLowLines>
          <c:spPr>
            <a:ln>
              <a:noFill/>
            </a:ln>
          </c:spPr>
        </c:hiLowLines>
        <c:marker val="1"/>
        <c:smooth val="0"/>
        <c:axId val="39249769"/>
        <c:axId val="63454979"/>
      </c:lineChart>
      <c:lineChart>
        <c:grouping val="standard"/>
        <c:varyColors val="1"/>
        <c:ser>
          <c:idx val="0"/>
          <c:order val="0"/>
          <c:tx>
            <c:strRef>
              <c:f>'G1 QA1 '!$A$3</c:f>
              <c:strCache>
                <c:ptCount val="1"/>
                <c:pt idx="0">
                  <c:v>Illes Balears (eix dret)</c:v>
                </c:pt>
              </c:strCache>
            </c:strRef>
          </c:tx>
          <c:spPr>
            <a:ln w="25560">
              <a:solidFill>
                <a:srgbClr val="80808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'G1 QA1 '!$A$13:$A$26</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'G1 QA1 '!$B$13:$B$26</c:f>
              <c:numCache>
                <c:formatCode>#,##0</c:formatCode>
                <c:ptCount val="14"/>
                <c:pt idx="0">
                  <c:v>46182.802000000003</c:v>
                </c:pt>
                <c:pt idx="1">
                  <c:v>46660.735000000001</c:v>
                </c:pt>
                <c:pt idx="2">
                  <c:v>46197.057000000001</c:v>
                </c:pt>
                <c:pt idx="3">
                  <c:v>45003.586000000003</c:v>
                </c:pt>
                <c:pt idx="4">
                  <c:v>40551.728999999999</c:v>
                </c:pt>
                <c:pt idx="5">
                  <c:v>35885.286999999997</c:v>
                </c:pt>
                <c:pt idx="6">
                  <c:v>33740.756999999998</c:v>
                </c:pt>
                <c:pt idx="7">
                  <c:v>32021.297999999999</c:v>
                </c:pt>
                <c:pt idx="8">
                  <c:v>31550.761999999999</c:v>
                </c:pt>
                <c:pt idx="9">
                  <c:v>30554.138999999999</c:v>
                </c:pt>
                <c:pt idx="10">
                  <c:v>29044.897000000001</c:v>
                </c:pt>
                <c:pt idx="11">
                  <c:v>29902.171999999999</c:v>
                </c:pt>
                <c:pt idx="12">
                  <c:v>33943.807999999997</c:v>
                </c:pt>
                <c:pt idx="13">
                  <c:v>34563.065000000002</c:v>
                </c:pt>
              </c:numCache>
            </c:numRef>
          </c:val>
          <c:smooth val="0"/>
          <c:extLst>
            <c:ext xmlns:c16="http://schemas.microsoft.com/office/drawing/2014/chart" uri="{C3380CC4-5D6E-409C-BE32-E72D297353CC}">
              <c16:uniqueId val="{00000000-D2BC-442B-849A-F2AAD2F55D0E}"/>
            </c:ext>
          </c:extLst>
        </c:ser>
        <c:dLbls>
          <c:showLegendKey val="0"/>
          <c:showVal val="0"/>
          <c:showCatName val="0"/>
          <c:showSerName val="0"/>
          <c:showPercent val="0"/>
          <c:showBubbleSize val="0"/>
        </c:dLbls>
        <c:marker val="1"/>
        <c:smooth val="0"/>
        <c:axId val="1969544047"/>
        <c:axId val="1866130271"/>
      </c:lineChart>
      <c:catAx>
        <c:axId val="39249769"/>
        <c:scaling>
          <c:orientation val="minMax"/>
        </c:scaling>
        <c:delete val="0"/>
        <c:axPos val="b"/>
        <c:numFmt formatCode="General" sourceLinked="1"/>
        <c:majorTickMark val="out"/>
        <c:minorTickMark val="none"/>
        <c:tickLblPos val="nextTo"/>
        <c:spPr>
          <a:ln w="3240">
            <a:solidFill>
              <a:srgbClr val="C0C0C0"/>
            </a:solidFill>
            <a:round/>
          </a:ln>
        </c:spPr>
        <c:txPr>
          <a:bodyPr rot="-5400000" vert="horz"/>
          <a:lstStyle/>
          <a:p>
            <a:pPr>
              <a:defRPr sz="700" strike="noStrike" spc="-1">
                <a:solidFill>
                  <a:srgbClr val="000000"/>
                </a:solidFill>
                <a:uFill>
                  <a:solidFill>
                    <a:srgbClr val="FFFFFF"/>
                  </a:solidFill>
                </a:uFill>
                <a:latin typeface="Arial"/>
                <a:ea typeface="Arial"/>
              </a:defRPr>
            </a:pPr>
            <a:endParaRPr lang="ca-ES"/>
          </a:p>
        </c:txPr>
        <c:crossAx val="63454979"/>
        <c:crosses val="autoZero"/>
        <c:auto val="1"/>
        <c:lblAlgn val="ctr"/>
        <c:lblOffset val="100"/>
        <c:noMultiLvlLbl val="1"/>
      </c:catAx>
      <c:valAx>
        <c:axId val="63454979"/>
        <c:scaling>
          <c:orientation val="minMax"/>
          <c:max val="2000000"/>
        </c:scaling>
        <c:delete val="0"/>
        <c:axPos val="l"/>
        <c:majorGridlines>
          <c:spPr>
            <a:ln w="3240">
              <a:solidFill>
                <a:srgbClr val="969696"/>
              </a:solidFill>
              <a:round/>
            </a:ln>
          </c:spPr>
        </c:majorGridlines>
        <c:numFmt formatCode="#,##0" sourceLinked="0"/>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39249769"/>
        <c:crosses val="autoZero"/>
        <c:crossBetween val="between"/>
        <c:majorUnit val="200000"/>
      </c:valAx>
      <c:valAx>
        <c:axId val="1866130271"/>
        <c:scaling>
          <c:orientation val="minMax"/>
        </c:scaling>
        <c:delete val="0"/>
        <c:axPos val="r"/>
        <c:numFmt formatCode="#,##0" sourceLinked="1"/>
        <c:majorTickMark val="out"/>
        <c:minorTickMark val="none"/>
        <c:tickLblPos val="nextTo"/>
        <c:txPr>
          <a:bodyPr/>
          <a:lstStyle/>
          <a:p>
            <a:pPr>
              <a:defRPr sz="700"/>
            </a:pPr>
            <a:endParaRPr lang="ca-ES"/>
          </a:p>
        </c:txPr>
        <c:crossAx val="1969544047"/>
        <c:crosses val="max"/>
        <c:crossBetween val="between"/>
      </c:valAx>
      <c:catAx>
        <c:axId val="1969544047"/>
        <c:scaling>
          <c:orientation val="minMax"/>
        </c:scaling>
        <c:delete val="1"/>
        <c:axPos val="b"/>
        <c:numFmt formatCode="General" sourceLinked="1"/>
        <c:majorTickMark val="out"/>
        <c:minorTickMark val="none"/>
        <c:tickLblPos val="nextTo"/>
        <c:crossAx val="1866130271"/>
        <c:crosses val="autoZero"/>
        <c:auto val="1"/>
        <c:lblAlgn val="ctr"/>
        <c:lblOffset val="100"/>
        <c:noMultiLvlLbl val="0"/>
      </c:catAx>
      <c:spPr>
        <a:solidFill>
          <a:srgbClr val="FFFFFF"/>
        </a:solidFill>
        <a:ln w="12600">
          <a:solidFill>
            <a:srgbClr val="C0C0C0"/>
          </a:solidFill>
          <a:round/>
        </a:ln>
      </c:spPr>
    </c:plotArea>
    <c:legend>
      <c:legendPos val="t"/>
      <c:layout>
        <c:manualLayout>
          <c:xMode val="edge"/>
          <c:yMode val="edge"/>
          <c:x val="0.156757152343909"/>
          <c:y val="0.112245093728766"/>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a:lstStyle/>
          <a:p>
            <a:pPr>
              <a:defRPr sz="700" b="0" strike="noStrike" spc="-1">
                <a:solidFill>
                  <a:srgbClr val="000000"/>
                </a:solidFill>
                <a:uFill>
                  <a:solidFill>
                    <a:srgbClr val="FFFFFF"/>
                  </a:solidFill>
                </a:uFill>
                <a:latin typeface="Arial"/>
                <a:ea typeface="Arial"/>
              </a:defRPr>
            </a:pPr>
            <a:r>
              <a:rPr lang="es-ES" sz="700" b="0" strike="noStrike" spc="-1">
                <a:solidFill>
                  <a:srgbClr val="000000"/>
                </a:solidFill>
                <a:uFill>
                  <a:solidFill>
                    <a:srgbClr val="FFFFFF"/>
                  </a:solidFill>
                </a:uFill>
                <a:latin typeface="Arial"/>
                <a:ea typeface="Arial"/>
              </a:rPr>
              <a:t>Gràfic I-9.8B. Volum d'ampliacions de capital (millons d'euros) (2013-2021)</a:t>
            </a:r>
          </a:p>
        </c:rich>
      </c:tx>
      <c:layout>
        <c:manualLayout>
          <c:xMode val="edge"/>
          <c:yMode val="edge"/>
          <c:x val="0.111643772471651"/>
          <c:y val="3.72558361124345E-2"/>
        </c:manualLayout>
      </c:layout>
      <c:overlay val="0"/>
    </c:title>
    <c:autoTitleDeleted val="0"/>
    <c:plotArea>
      <c:layout>
        <c:manualLayout>
          <c:layoutTarget val="inner"/>
          <c:xMode val="edge"/>
          <c:yMode val="edge"/>
          <c:x val="0.147874988476076"/>
          <c:y val="0.219628394473559"/>
          <c:w val="0.66119664423342905"/>
          <c:h val="0.65183420676512605"/>
        </c:manualLayout>
      </c:layout>
      <c:lineChart>
        <c:grouping val="standard"/>
        <c:varyColors val="1"/>
        <c:ser>
          <c:idx val="0"/>
          <c:order val="0"/>
          <c:tx>
            <c:strRef>
              <c:f>'G8 QA6'!$E$17</c:f>
              <c:strCache>
                <c:ptCount val="1"/>
                <c:pt idx="0">
                  <c:v>Illes Balears</c:v>
                </c:pt>
              </c:strCache>
            </c:strRef>
          </c:tx>
          <c:spPr>
            <a:ln w="25560">
              <a:solidFill>
                <a:srgbClr val="FFCC0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'G8 QA6'!$A$18:$A$26</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'G8 QA6'!$E$18:$E$26</c:f>
              <c:numCache>
                <c:formatCode>#,##0</c:formatCode>
                <c:ptCount val="9"/>
                <c:pt idx="0">
                  <c:v>948624</c:v>
                </c:pt>
                <c:pt idx="1">
                  <c:v>602148</c:v>
                </c:pt>
                <c:pt idx="2">
                  <c:v>604621</c:v>
                </c:pt>
                <c:pt idx="3">
                  <c:v>610044</c:v>
                </c:pt>
                <c:pt idx="4">
                  <c:v>816078</c:v>
                </c:pt>
                <c:pt idx="5">
                  <c:v>1070113</c:v>
                </c:pt>
                <c:pt idx="6">
                  <c:v>1051851</c:v>
                </c:pt>
                <c:pt idx="7">
                  <c:v>784329</c:v>
                </c:pt>
                <c:pt idx="8">
                  <c:v>801468</c:v>
                </c:pt>
              </c:numCache>
            </c:numRef>
          </c:val>
          <c:smooth val="0"/>
          <c:extLst>
            <c:ext xmlns:c16="http://schemas.microsoft.com/office/drawing/2014/chart" uri="{C3380CC4-5D6E-409C-BE32-E72D297353CC}">
              <c16:uniqueId val="{00000000-A90F-4961-BA24-6F5A2B2C63B5}"/>
            </c:ext>
          </c:extLst>
        </c:ser>
        <c:dLbls>
          <c:showLegendKey val="0"/>
          <c:showVal val="0"/>
          <c:showCatName val="0"/>
          <c:showSerName val="0"/>
          <c:showPercent val="0"/>
          <c:showBubbleSize val="0"/>
        </c:dLbls>
        <c:hiLowLines>
          <c:spPr>
            <a:ln>
              <a:noFill/>
            </a:ln>
          </c:spPr>
        </c:hiLowLines>
        <c:marker val="1"/>
        <c:smooth val="0"/>
        <c:axId val="188869"/>
        <c:axId val="58354652"/>
      </c:lineChart>
      <c:lineChart>
        <c:grouping val="standard"/>
        <c:varyColors val="1"/>
        <c:ser>
          <c:idx val="1"/>
          <c:order val="1"/>
          <c:tx>
            <c:strRef>
              <c:f>'G8 QA6'!$D$17</c:f>
              <c:strCache>
                <c:ptCount val="1"/>
                <c:pt idx="0">
                  <c:v>Espanya (eix dret)</c:v>
                </c:pt>
              </c:strCache>
            </c:strRef>
          </c:tx>
          <c:spPr>
            <a:ln w="25560">
              <a:solidFill>
                <a:srgbClr val="969696"/>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'G8 QA6'!$A$18:$A$26</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'G8 QA6'!$D$18:$D$26</c:f>
              <c:numCache>
                <c:formatCode>#,##0</c:formatCode>
                <c:ptCount val="9"/>
                <c:pt idx="0">
                  <c:v>75067759</c:v>
                </c:pt>
                <c:pt idx="1">
                  <c:v>42795520</c:v>
                </c:pt>
                <c:pt idx="2">
                  <c:v>34544392</c:v>
                </c:pt>
                <c:pt idx="3">
                  <c:v>32908240</c:v>
                </c:pt>
                <c:pt idx="4">
                  <c:v>38044708</c:v>
                </c:pt>
                <c:pt idx="5">
                  <c:v>26421988</c:v>
                </c:pt>
                <c:pt idx="6">
                  <c:v>24797361</c:v>
                </c:pt>
                <c:pt idx="7">
                  <c:v>22063148</c:v>
                </c:pt>
                <c:pt idx="8">
                  <c:v>27299764</c:v>
                </c:pt>
              </c:numCache>
            </c:numRef>
          </c:val>
          <c:smooth val="0"/>
          <c:extLst>
            <c:ext xmlns:c16="http://schemas.microsoft.com/office/drawing/2014/chart" uri="{C3380CC4-5D6E-409C-BE32-E72D297353CC}">
              <c16:uniqueId val="{00000001-A90F-4961-BA24-6F5A2B2C63B5}"/>
            </c:ext>
          </c:extLst>
        </c:ser>
        <c:dLbls>
          <c:showLegendKey val="0"/>
          <c:showVal val="0"/>
          <c:showCatName val="0"/>
          <c:showSerName val="0"/>
          <c:showPercent val="0"/>
          <c:showBubbleSize val="0"/>
        </c:dLbls>
        <c:hiLowLines>
          <c:spPr>
            <a:ln>
              <a:noFill/>
            </a:ln>
          </c:spPr>
        </c:hiLowLines>
        <c:marker val="1"/>
        <c:smooth val="0"/>
        <c:axId val="42521629"/>
        <c:axId val="21472029"/>
      </c:lineChart>
      <c:catAx>
        <c:axId val="188869"/>
        <c:scaling>
          <c:orientation val="minMax"/>
        </c:scaling>
        <c:delete val="0"/>
        <c:axPos val="b"/>
        <c:numFmt formatCode="General" sourceLinked="1"/>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58354652"/>
        <c:crosses val="autoZero"/>
        <c:auto val="1"/>
        <c:lblAlgn val="ctr"/>
        <c:lblOffset val="100"/>
        <c:noMultiLvlLbl val="1"/>
      </c:catAx>
      <c:valAx>
        <c:axId val="58354652"/>
        <c:scaling>
          <c:orientation val="minMax"/>
        </c:scaling>
        <c:delete val="0"/>
        <c:axPos val="l"/>
        <c:majorGridlines>
          <c:spPr>
            <a:ln w="3240">
              <a:solidFill>
                <a:srgbClr val="969696"/>
              </a:solidFill>
              <a:round/>
            </a:ln>
          </c:spPr>
        </c:majorGridlines>
        <c:numFmt formatCode="#,##0" sourceLinked="0"/>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188869"/>
        <c:crosses val="autoZero"/>
        <c:crossBetween val="between"/>
      </c:valAx>
      <c:catAx>
        <c:axId val="42521629"/>
        <c:scaling>
          <c:orientation val="minMax"/>
        </c:scaling>
        <c:delete val="1"/>
        <c:axPos val="b"/>
        <c:numFmt formatCode="General" sourceLinked="1"/>
        <c:majorTickMark val="out"/>
        <c:minorTickMark val="none"/>
        <c:tickLblPos val="nextTo"/>
        <c:crossAx val="21472029"/>
        <c:crosses val="autoZero"/>
        <c:auto val="1"/>
        <c:lblAlgn val="ctr"/>
        <c:lblOffset val="100"/>
        <c:noMultiLvlLbl val="1"/>
      </c:catAx>
      <c:valAx>
        <c:axId val="21472029"/>
        <c:scaling>
          <c:orientation val="minMax"/>
        </c:scaling>
        <c:delete val="0"/>
        <c:axPos val="r"/>
        <c:numFmt formatCode="#,##0" sourceLinked="0"/>
        <c:majorTickMark val="cross"/>
        <c:minorTickMark val="none"/>
        <c:tickLblPos val="nextTo"/>
        <c:spPr>
          <a:ln w="3240">
            <a:solidFill>
              <a:srgbClr val="00000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42521629"/>
        <c:crosses val="max"/>
        <c:crossBetween val="between"/>
      </c:valAx>
      <c:spPr>
        <a:solidFill>
          <a:srgbClr val="FFFFFF"/>
        </a:solidFill>
        <a:ln w="12600">
          <a:solidFill>
            <a:srgbClr val="C0C0C0"/>
          </a:solidFill>
          <a:round/>
        </a:ln>
      </c:spPr>
    </c:plotArea>
    <c:legend>
      <c:legendPos val="t"/>
      <c:layout>
        <c:manualLayout>
          <c:xMode val="edge"/>
          <c:yMode val="edge"/>
          <c:x val="0.126344577298208"/>
          <c:y val="0.111486486486486"/>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a:lstStyle/>
          <a:p>
            <a:pPr>
              <a:defRPr sz="700" b="0" strike="noStrike" spc="-1">
                <a:solidFill>
                  <a:srgbClr val="000000"/>
                </a:solidFill>
                <a:uFill>
                  <a:solidFill>
                    <a:srgbClr val="FFFFFF"/>
                  </a:solidFill>
                </a:uFill>
                <a:latin typeface="Arial"/>
                <a:ea typeface="Arial"/>
              </a:defRPr>
            </a:pPr>
            <a:r>
              <a:rPr lang="es-ES" sz="700" b="0" strike="noStrike" spc="-1">
                <a:solidFill>
                  <a:srgbClr val="000000"/>
                </a:solidFill>
                <a:uFill>
                  <a:solidFill>
                    <a:srgbClr val="FFFFFF"/>
                  </a:solidFill>
                </a:uFill>
                <a:latin typeface="Arial"/>
                <a:ea typeface="Arial"/>
              </a:rPr>
              <a:t>Gràfic I-9.8C. Volum mitjà d'ampliació de capital (milers d'euros) (2013-2021)</a:t>
            </a:r>
          </a:p>
        </c:rich>
      </c:tx>
      <c:layout>
        <c:manualLayout>
          <c:xMode val="edge"/>
          <c:yMode val="edge"/>
          <c:x val="0.14960070984915699"/>
          <c:y val="3.71637677026899E-2"/>
        </c:manualLayout>
      </c:layout>
      <c:overlay val="0"/>
    </c:title>
    <c:autoTitleDeleted val="0"/>
    <c:plotArea>
      <c:layout>
        <c:manualLayout>
          <c:layoutTarget val="inner"/>
          <c:xMode val="edge"/>
          <c:yMode val="edge"/>
          <c:x val="0.11623779946761301"/>
          <c:y val="0.191901910464785"/>
          <c:w val="0.829724933451642"/>
          <c:h val="0.68006843455945298"/>
        </c:manualLayout>
      </c:layout>
      <c:lineChart>
        <c:grouping val="standard"/>
        <c:varyColors val="1"/>
        <c:ser>
          <c:idx val="0"/>
          <c:order val="0"/>
          <c:tx>
            <c:strRef>
              <c:f>'G8 QA6'!$G$17</c:f>
              <c:strCache>
                <c:ptCount val="1"/>
                <c:pt idx="0">
                  <c:v>Illes Balears</c:v>
                </c:pt>
              </c:strCache>
            </c:strRef>
          </c:tx>
          <c:spPr>
            <a:ln w="25560">
              <a:solidFill>
                <a:srgbClr val="FFCC0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'G8 QA6'!$A$18:$A$26</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'G8 QA6'!$G$18:$G$26</c:f>
              <c:numCache>
                <c:formatCode>#,##0</c:formatCode>
                <c:ptCount val="9"/>
                <c:pt idx="0">
                  <c:v>884.08574091332696</c:v>
                </c:pt>
                <c:pt idx="1">
                  <c:v>575.11747851002895</c:v>
                </c:pt>
                <c:pt idx="2">
                  <c:v>627.20020746887997</c:v>
                </c:pt>
                <c:pt idx="3">
                  <c:v>614.344410876133</c:v>
                </c:pt>
                <c:pt idx="4">
                  <c:v>859.02947368421098</c:v>
                </c:pt>
                <c:pt idx="5">
                  <c:v>1067.9770459081799</c:v>
                </c:pt>
                <c:pt idx="6">
                  <c:v>1094.537981269511</c:v>
                </c:pt>
                <c:pt idx="7">
                  <c:v>931.50712589073635</c:v>
                </c:pt>
                <c:pt idx="8">
                  <c:v>979.78973105134469</c:v>
                </c:pt>
              </c:numCache>
            </c:numRef>
          </c:val>
          <c:smooth val="0"/>
          <c:extLst>
            <c:ext xmlns:c16="http://schemas.microsoft.com/office/drawing/2014/chart" uri="{C3380CC4-5D6E-409C-BE32-E72D297353CC}">
              <c16:uniqueId val="{00000000-B143-4CDB-9891-F7DF8187F579}"/>
            </c:ext>
          </c:extLst>
        </c:ser>
        <c:ser>
          <c:idx val="1"/>
          <c:order val="1"/>
          <c:tx>
            <c:strRef>
              <c:f>'G8 QA6'!$F$17</c:f>
              <c:strCache>
                <c:ptCount val="1"/>
                <c:pt idx="0">
                  <c:v>Espanya</c:v>
                </c:pt>
              </c:strCache>
            </c:strRef>
          </c:tx>
          <c:spPr>
            <a:ln w="25560">
              <a:solidFill>
                <a:srgbClr val="969696"/>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'G8 QA6'!$A$18:$A$26</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'G8 QA6'!$F$18:$F$26</c:f>
              <c:numCache>
                <c:formatCode>#,##0</c:formatCode>
                <c:ptCount val="9"/>
                <c:pt idx="0">
                  <c:v>2165.39530389131</c:v>
                </c:pt>
                <c:pt idx="1">
                  <c:v>1304.1053144807399</c:v>
                </c:pt>
                <c:pt idx="2">
                  <c:v>1066.2836682408899</c:v>
                </c:pt>
                <c:pt idx="3">
                  <c:v>1044.4739264290499</c:v>
                </c:pt>
                <c:pt idx="4">
                  <c:v>1226.33878090449</c:v>
                </c:pt>
                <c:pt idx="5">
                  <c:v>845.90965263326405</c:v>
                </c:pt>
                <c:pt idx="6">
                  <c:v>813.85542682726702</c:v>
                </c:pt>
                <c:pt idx="7">
                  <c:v>780.72002830856331</c:v>
                </c:pt>
                <c:pt idx="8">
                  <c:v>934.31547965365007</c:v>
                </c:pt>
              </c:numCache>
            </c:numRef>
          </c:val>
          <c:smooth val="0"/>
          <c:extLst>
            <c:ext xmlns:c16="http://schemas.microsoft.com/office/drawing/2014/chart" uri="{C3380CC4-5D6E-409C-BE32-E72D297353CC}">
              <c16:uniqueId val="{00000001-B143-4CDB-9891-F7DF8187F579}"/>
            </c:ext>
          </c:extLst>
        </c:ser>
        <c:dLbls>
          <c:showLegendKey val="0"/>
          <c:showVal val="0"/>
          <c:showCatName val="0"/>
          <c:showSerName val="0"/>
          <c:showPercent val="0"/>
          <c:showBubbleSize val="0"/>
        </c:dLbls>
        <c:hiLowLines>
          <c:spPr>
            <a:ln>
              <a:noFill/>
            </a:ln>
          </c:spPr>
        </c:hiLowLines>
        <c:smooth val="0"/>
        <c:axId val="13771328"/>
        <c:axId val="26894529"/>
      </c:lineChart>
      <c:catAx>
        <c:axId val="13771328"/>
        <c:scaling>
          <c:orientation val="minMax"/>
        </c:scaling>
        <c:delete val="0"/>
        <c:axPos val="b"/>
        <c:numFmt formatCode="General" sourceLinked="1"/>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26894529"/>
        <c:crosses val="autoZero"/>
        <c:auto val="1"/>
        <c:lblAlgn val="ctr"/>
        <c:lblOffset val="100"/>
        <c:noMultiLvlLbl val="1"/>
      </c:catAx>
      <c:valAx>
        <c:axId val="26894529"/>
        <c:scaling>
          <c:orientation val="minMax"/>
        </c:scaling>
        <c:delete val="0"/>
        <c:axPos val="l"/>
        <c:majorGridlines>
          <c:spPr>
            <a:ln w="3240">
              <a:solidFill>
                <a:srgbClr val="969696"/>
              </a:solidFill>
              <a:round/>
            </a:ln>
          </c:spPr>
        </c:majorGridlines>
        <c:numFmt formatCode="#,##0" sourceLinked="0"/>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13771328"/>
        <c:crosses val="autoZero"/>
        <c:crossBetween val="between"/>
        <c:majorUnit val="300"/>
      </c:valAx>
      <c:spPr>
        <a:solidFill>
          <a:srgbClr val="FFFFFF"/>
        </a:solidFill>
        <a:ln w="12600">
          <a:solidFill>
            <a:srgbClr val="C0C0C0"/>
          </a:solidFill>
          <a:round/>
        </a:ln>
      </c:spPr>
    </c:plotArea>
    <c:legend>
      <c:legendPos val="t"/>
      <c:layout>
        <c:manualLayout>
          <c:xMode val="edge"/>
          <c:yMode val="edge"/>
          <c:x val="0.197969838093279"/>
          <c:y val="0.101010454501268"/>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1" strike="noStrike" spc="-1">
                <a:solidFill>
                  <a:srgbClr val="000000"/>
                </a:solidFill>
                <a:uFill>
                  <a:solidFill>
                    <a:srgbClr val="FFFFFF"/>
                  </a:solidFill>
                </a:uFill>
                <a:latin typeface="Arial"/>
                <a:ea typeface="Arial"/>
              </a:defRPr>
            </a:pPr>
            <a:r>
              <a:rPr lang="es-ES" sz="700" b="1" strike="noStrike" spc="-1">
                <a:solidFill>
                  <a:srgbClr val="000000"/>
                </a:solidFill>
                <a:uFill>
                  <a:solidFill>
                    <a:srgbClr val="FFFFFF"/>
                  </a:solidFill>
                </a:uFill>
                <a:latin typeface="Arial"/>
                <a:ea typeface="Arial"/>
              </a:rPr>
              <a:t>Gràfic I-9.1b. Taxa de creixement del crèdit (2008-2021)</a:t>
            </a:r>
          </a:p>
        </c:rich>
      </c:tx>
      <c:layout>
        <c:manualLayout>
          <c:xMode val="edge"/>
          <c:yMode val="edge"/>
          <c:x val="0.12500305703554893"/>
          <c:y val="3.7438863769060512E-2"/>
        </c:manualLayout>
      </c:layout>
      <c:overlay val="0"/>
    </c:title>
    <c:autoTitleDeleted val="0"/>
    <c:plotArea>
      <c:layout>
        <c:manualLayout>
          <c:layoutTarget val="inner"/>
          <c:xMode val="edge"/>
          <c:yMode val="edge"/>
          <c:x val="0.11587727137325"/>
          <c:y val="0.220234604105572"/>
          <c:w val="0.83278721080329698"/>
          <c:h val="0.62365591397849496"/>
        </c:manualLayout>
      </c:layout>
      <c:lineChart>
        <c:grouping val="standard"/>
        <c:varyColors val="1"/>
        <c:ser>
          <c:idx val="0"/>
          <c:order val="0"/>
          <c:tx>
            <c:strRef>
              <c:f>'G1 QA1 '!$E$3</c:f>
              <c:strCache>
                <c:ptCount val="1"/>
                <c:pt idx="0">
                  <c:v>Illes Balears</c:v>
                </c:pt>
              </c:strCache>
            </c:strRef>
          </c:tx>
          <c:spPr>
            <a:ln w="25560">
              <a:solidFill>
                <a:srgbClr val="FFCC0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'G1 QA1 '!$A$13:$A$26</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'G1 QA1 '!$E$13:$E$26</c:f>
              <c:numCache>
                <c:formatCode>0.0%</c:formatCode>
                <c:ptCount val="14"/>
                <c:pt idx="0">
                  <c:v>8.9074986210524898E-2</c:v>
                </c:pt>
                <c:pt idx="1">
                  <c:v>1.0348722453003223E-2</c:v>
                </c:pt>
                <c:pt idx="2">
                  <c:v>-9.9372202345291427E-3</c:v>
                </c:pt>
                <c:pt idx="3">
                  <c:v>-2.5834351309435122E-2</c:v>
                </c:pt>
                <c:pt idx="4">
                  <c:v>-9.8922272549569756E-2</c:v>
                </c:pt>
                <c:pt idx="5">
                  <c:v>-0.115073811032817</c:v>
                </c:pt>
                <c:pt idx="6">
                  <c:v>-5.9760703599778919E-2</c:v>
                </c:pt>
                <c:pt idx="7">
                  <c:v>-5.0960889822359356E-2</c:v>
                </c:pt>
                <c:pt idx="8">
                  <c:v>-1.469446991186929E-2</c:v>
                </c:pt>
                <c:pt idx="9">
                  <c:v>-3.1587921711684785E-2</c:v>
                </c:pt>
                <c:pt idx="10">
                  <c:v>-4.9395664528462002E-2</c:v>
                </c:pt>
                <c:pt idx="11">
                  <c:v>2.9515511795410898E-2</c:v>
                </c:pt>
                <c:pt idx="12">
                  <c:v>0.1351619541215936</c:v>
                </c:pt>
                <c:pt idx="13">
                  <c:v>1.82435924690596E-2</c:v>
                </c:pt>
              </c:numCache>
            </c:numRef>
          </c:val>
          <c:smooth val="0"/>
          <c:extLst>
            <c:ext xmlns:c16="http://schemas.microsoft.com/office/drawing/2014/chart" uri="{C3380CC4-5D6E-409C-BE32-E72D297353CC}">
              <c16:uniqueId val="{00000000-9BF5-48F8-8B1A-39391E59D781}"/>
            </c:ext>
          </c:extLst>
        </c:ser>
        <c:ser>
          <c:idx val="1"/>
          <c:order val="1"/>
          <c:tx>
            <c:strRef>
              <c:f>'G1 QA1 '!$F$3</c:f>
              <c:strCache>
                <c:ptCount val="1"/>
                <c:pt idx="0">
                  <c:v>Espanya</c:v>
                </c:pt>
              </c:strCache>
            </c:strRef>
          </c:tx>
          <c:spPr>
            <a:ln w="25560">
              <a:solidFill>
                <a:srgbClr val="80808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'G1 QA1 '!$A$13:$A$26</c:f>
              <c:numCache>
                <c:formatCode>General</c:formatCode>
                <c:ptCount val="14"/>
                <c:pt idx="0">
                  <c:v>2008</c:v>
                </c:pt>
                <c:pt idx="1">
                  <c:v>2009</c:v>
                </c:pt>
                <c:pt idx="2">
                  <c:v>2010</c:v>
                </c:pt>
                <c:pt idx="3">
                  <c:v>2011</c:v>
                </c:pt>
                <c:pt idx="4">
                  <c:v>2012</c:v>
                </c:pt>
                <c:pt idx="5">
                  <c:v>2013</c:v>
                </c:pt>
                <c:pt idx="6">
                  <c:v>2014</c:v>
                </c:pt>
                <c:pt idx="7">
                  <c:v>2015</c:v>
                </c:pt>
                <c:pt idx="8">
                  <c:v>2016</c:v>
                </c:pt>
                <c:pt idx="9">
                  <c:v>2017</c:v>
                </c:pt>
                <c:pt idx="10">
                  <c:v>2018</c:v>
                </c:pt>
                <c:pt idx="11">
                  <c:v>2019</c:v>
                </c:pt>
                <c:pt idx="12">
                  <c:v>2020</c:v>
                </c:pt>
                <c:pt idx="13">
                  <c:v>2021</c:v>
                </c:pt>
              </c:numCache>
            </c:numRef>
          </c:cat>
          <c:val>
            <c:numRef>
              <c:f>'G1 QA1 '!$F$13:$F$26</c:f>
              <c:numCache>
                <c:formatCode>0.0%</c:formatCode>
                <c:ptCount val="14"/>
                <c:pt idx="0">
                  <c:v>6.477681901784571E-2</c:v>
                </c:pt>
                <c:pt idx="1">
                  <c:v>-2.732791359397746E-3</c:v>
                </c:pt>
                <c:pt idx="2">
                  <c:v>1.0350923490553887E-2</c:v>
                </c:pt>
                <c:pt idx="3">
                  <c:v>-3.1644802958180951E-2</c:v>
                </c:pt>
                <c:pt idx="4">
                  <c:v>-9.0861246614702185E-2</c:v>
                </c:pt>
                <c:pt idx="5">
                  <c:v>-0.10133299770448556</c:v>
                </c:pt>
                <c:pt idx="6">
                  <c:v>-3.1395372035075697E-2</c:v>
                </c:pt>
                <c:pt idx="7">
                  <c:v>-4.394516237436541E-2</c:v>
                </c:pt>
                <c:pt idx="8">
                  <c:v>-3.9669811147139633E-2</c:v>
                </c:pt>
                <c:pt idx="9">
                  <c:v>-2.5221956115540567E-2</c:v>
                </c:pt>
                <c:pt idx="10">
                  <c:v>-4.5134424267016082E-2</c:v>
                </c:pt>
                <c:pt idx="11">
                  <c:v>-1.3647166009632561E-2</c:v>
                </c:pt>
                <c:pt idx="12">
                  <c:v>4.1626484147947229E-2</c:v>
                </c:pt>
                <c:pt idx="13">
                  <c:v>2.4437930101071093E-3</c:v>
                </c:pt>
              </c:numCache>
            </c:numRef>
          </c:val>
          <c:smooth val="0"/>
          <c:extLst>
            <c:ext xmlns:c16="http://schemas.microsoft.com/office/drawing/2014/chart" uri="{C3380CC4-5D6E-409C-BE32-E72D297353CC}">
              <c16:uniqueId val="{00000001-9BF5-48F8-8B1A-39391E59D781}"/>
            </c:ext>
          </c:extLst>
        </c:ser>
        <c:dLbls>
          <c:showLegendKey val="0"/>
          <c:showVal val="0"/>
          <c:showCatName val="0"/>
          <c:showSerName val="0"/>
          <c:showPercent val="0"/>
          <c:showBubbleSize val="0"/>
        </c:dLbls>
        <c:hiLowLines>
          <c:spPr>
            <a:ln>
              <a:noFill/>
            </a:ln>
          </c:spPr>
        </c:hiLowLines>
        <c:smooth val="0"/>
        <c:axId val="23572966"/>
        <c:axId val="42487533"/>
      </c:lineChart>
      <c:catAx>
        <c:axId val="23572966"/>
        <c:scaling>
          <c:orientation val="minMax"/>
        </c:scaling>
        <c:delete val="0"/>
        <c:axPos val="b"/>
        <c:numFmt formatCode="General" sourceLinked="1"/>
        <c:majorTickMark val="out"/>
        <c:minorTickMark val="none"/>
        <c:tickLblPos val="low"/>
        <c:spPr>
          <a:ln w="3240">
            <a:solidFill>
              <a:srgbClr val="C0C0C0"/>
            </a:solidFill>
            <a:round/>
          </a:ln>
        </c:spPr>
        <c:txPr>
          <a:bodyPr rot="-5400000" vert="horz"/>
          <a:lstStyle/>
          <a:p>
            <a:pPr>
              <a:defRPr sz="700" strike="noStrike" spc="-1">
                <a:solidFill>
                  <a:srgbClr val="000000"/>
                </a:solidFill>
                <a:uFill>
                  <a:solidFill>
                    <a:srgbClr val="FFFFFF"/>
                  </a:solidFill>
                </a:uFill>
                <a:latin typeface="Arial"/>
                <a:ea typeface="Arial"/>
              </a:defRPr>
            </a:pPr>
            <a:endParaRPr lang="ca-ES"/>
          </a:p>
        </c:txPr>
        <c:crossAx val="42487533"/>
        <c:crosses val="autoZero"/>
        <c:auto val="1"/>
        <c:lblAlgn val="ctr"/>
        <c:lblOffset val="100"/>
        <c:tickLblSkip val="1"/>
        <c:noMultiLvlLbl val="1"/>
      </c:catAx>
      <c:valAx>
        <c:axId val="42487533"/>
        <c:scaling>
          <c:orientation val="minMax"/>
        </c:scaling>
        <c:delete val="0"/>
        <c:axPos val="l"/>
        <c:majorGridlines>
          <c:spPr>
            <a:ln w="3240">
              <a:solidFill>
                <a:srgbClr val="969696"/>
              </a:solidFill>
              <a:round/>
            </a:ln>
          </c:spPr>
        </c:majorGridlines>
        <c:numFmt formatCode="0%" sourceLinked="0"/>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23572966"/>
        <c:crosses val="autoZero"/>
        <c:crossBetween val="between"/>
      </c:valAx>
      <c:spPr>
        <a:solidFill>
          <a:srgbClr val="FFFFFF"/>
        </a:solidFill>
        <a:ln w="12600">
          <a:solidFill>
            <a:srgbClr val="C0C0C0"/>
          </a:solidFill>
          <a:round/>
        </a:ln>
      </c:spPr>
    </c:plotArea>
    <c:legend>
      <c:legendPos val="t"/>
      <c:layout>
        <c:manualLayout>
          <c:xMode val="edge"/>
          <c:yMode val="edge"/>
          <c:x val="0.16981121335736599"/>
          <c:y val="0.115254460281072"/>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a:lstStyle/>
          <a:p>
            <a:pPr>
              <a:defRPr sz="700" b="0" strike="noStrike" spc="-1">
                <a:solidFill>
                  <a:srgbClr val="000000"/>
                </a:solidFill>
                <a:uFill>
                  <a:solidFill>
                    <a:srgbClr val="FFFFFF"/>
                  </a:solidFill>
                </a:uFill>
                <a:latin typeface="Arial"/>
                <a:ea typeface="Arial"/>
              </a:defRPr>
            </a:pPr>
            <a:r>
              <a:rPr lang="es-ES" sz="700" b="0" strike="noStrike" spc="-1">
                <a:solidFill>
                  <a:srgbClr val="000000"/>
                </a:solidFill>
                <a:uFill>
                  <a:solidFill>
                    <a:srgbClr val="FFFFFF"/>
                  </a:solidFill>
                </a:uFill>
                <a:latin typeface="Arial"/>
                <a:ea typeface="Arial"/>
              </a:rPr>
              <a:t>Gràfic I-9.2. Crèdit total en relació amb el PIB (2013-2021)</a:t>
            </a:r>
          </a:p>
        </c:rich>
      </c:tx>
      <c:layout>
        <c:manualLayout>
          <c:xMode val="edge"/>
          <c:yMode val="edge"/>
          <c:x val="0.16823941232220643"/>
          <c:y val="3.7144645809589552E-2"/>
        </c:manualLayout>
      </c:layout>
      <c:overlay val="0"/>
    </c:title>
    <c:autoTitleDeleted val="0"/>
    <c:plotArea>
      <c:layout>
        <c:manualLayout>
          <c:layoutTarget val="inner"/>
          <c:xMode val="edge"/>
          <c:yMode val="edge"/>
          <c:x val="0.12059838895281901"/>
          <c:y val="0.22222222222222199"/>
          <c:w val="0.82830840046029897"/>
          <c:h val="0.64965546942291097"/>
        </c:manualLayout>
      </c:layout>
      <c:lineChart>
        <c:grouping val="standard"/>
        <c:varyColors val="1"/>
        <c:ser>
          <c:idx val="0"/>
          <c:order val="0"/>
          <c:tx>
            <c:strRef>
              <c:f>'G2'!$B$2</c:f>
              <c:strCache>
                <c:ptCount val="1"/>
                <c:pt idx="0">
                  <c:v>Illes Balears</c:v>
                </c:pt>
              </c:strCache>
            </c:strRef>
          </c:tx>
          <c:spPr>
            <a:ln w="25560">
              <a:solidFill>
                <a:srgbClr val="FFCC0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'G2'!$A$4:$A$12</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'G2'!$B$4:$B$12</c:f>
              <c:numCache>
                <c:formatCode>0.0000000</c:formatCode>
                <c:ptCount val="9"/>
                <c:pt idx="0">
                  <c:v>1.38385421971126</c:v>
                </c:pt>
                <c:pt idx="1">
                  <c:v>1.26040203382635</c:v>
                </c:pt>
                <c:pt idx="2">
                  <c:v>1.1336748900907401</c:v>
                </c:pt>
                <c:pt idx="3">
                  <c:v>1.05763906536732</c:v>
                </c:pt>
                <c:pt idx="4">
                  <c:v>0.97244087596556195</c:v>
                </c:pt>
                <c:pt idx="5">
                  <c:v>0.89253741919724605</c:v>
                </c:pt>
                <c:pt idx="6">
                  <c:v>0.88658883198160299</c:v>
                </c:pt>
                <c:pt idx="7">
                  <c:v>1.2675338929655131</c:v>
                </c:pt>
                <c:pt idx="8">
                  <c:v>1.1690745151716455</c:v>
                </c:pt>
              </c:numCache>
            </c:numRef>
          </c:val>
          <c:smooth val="0"/>
          <c:extLst>
            <c:ext xmlns:c16="http://schemas.microsoft.com/office/drawing/2014/chart" uri="{C3380CC4-5D6E-409C-BE32-E72D297353CC}">
              <c16:uniqueId val="{00000000-9B1D-4CFB-A4DA-3FBAACD7B8AC}"/>
            </c:ext>
          </c:extLst>
        </c:ser>
        <c:ser>
          <c:idx val="1"/>
          <c:order val="1"/>
          <c:tx>
            <c:strRef>
              <c:f>'G2'!$C$2</c:f>
              <c:strCache>
                <c:ptCount val="1"/>
                <c:pt idx="0">
                  <c:v>Espanya</c:v>
                </c:pt>
              </c:strCache>
            </c:strRef>
          </c:tx>
          <c:spPr>
            <a:ln w="25560">
              <a:solidFill>
                <a:srgbClr val="80808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'G2'!$A$4:$A$12</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'G2'!$C$4:$C$12</c:f>
              <c:numCache>
                <c:formatCode>0.0000000</c:formatCode>
                <c:ptCount val="9"/>
                <c:pt idx="0">
                  <c:v>1.4397150766209199</c:v>
                </c:pt>
                <c:pt idx="1">
                  <c:v>1.37855858405399</c:v>
                </c:pt>
                <c:pt idx="2">
                  <c:v>1.2624106821704</c:v>
                </c:pt>
                <c:pt idx="3">
                  <c:v>1.17287568950657</c:v>
                </c:pt>
                <c:pt idx="4">
                  <c:v>1.09602385018048</c:v>
                </c:pt>
                <c:pt idx="5">
                  <c:v>1.01145822675727</c:v>
                </c:pt>
                <c:pt idx="6">
                  <c:v>0.96309736126379197</c:v>
                </c:pt>
                <c:pt idx="7">
                  <c:v>1.1246499084140908</c:v>
                </c:pt>
                <c:pt idx="8">
                  <c:v>1.0737126857134196</c:v>
                </c:pt>
              </c:numCache>
            </c:numRef>
          </c:val>
          <c:smooth val="0"/>
          <c:extLst>
            <c:ext xmlns:c16="http://schemas.microsoft.com/office/drawing/2014/chart" uri="{C3380CC4-5D6E-409C-BE32-E72D297353CC}">
              <c16:uniqueId val="{00000001-9B1D-4CFB-A4DA-3FBAACD7B8AC}"/>
            </c:ext>
          </c:extLst>
        </c:ser>
        <c:dLbls>
          <c:showLegendKey val="0"/>
          <c:showVal val="0"/>
          <c:showCatName val="0"/>
          <c:showSerName val="0"/>
          <c:showPercent val="0"/>
          <c:showBubbleSize val="0"/>
        </c:dLbls>
        <c:hiLowLines>
          <c:spPr>
            <a:ln>
              <a:noFill/>
            </a:ln>
          </c:spPr>
        </c:hiLowLines>
        <c:smooth val="0"/>
        <c:axId val="72373"/>
        <c:axId val="55476970"/>
      </c:lineChart>
      <c:catAx>
        <c:axId val="72373"/>
        <c:scaling>
          <c:orientation val="minMax"/>
        </c:scaling>
        <c:delete val="0"/>
        <c:axPos val="b"/>
        <c:numFmt formatCode="General" sourceLinked="1"/>
        <c:majorTickMark val="out"/>
        <c:minorTickMark val="none"/>
        <c:tickLblPos val="low"/>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55476970"/>
        <c:crosses val="autoZero"/>
        <c:auto val="1"/>
        <c:lblAlgn val="ctr"/>
        <c:lblOffset val="100"/>
        <c:noMultiLvlLbl val="1"/>
      </c:catAx>
      <c:valAx>
        <c:axId val="55476970"/>
        <c:scaling>
          <c:orientation val="minMax"/>
          <c:max val="1.6"/>
          <c:min val="0.8"/>
        </c:scaling>
        <c:delete val="0"/>
        <c:axPos val="l"/>
        <c:majorGridlines>
          <c:spPr>
            <a:ln w="3240">
              <a:solidFill>
                <a:srgbClr val="969696"/>
              </a:solidFill>
              <a:round/>
            </a:ln>
          </c:spPr>
        </c:majorGridlines>
        <c:numFmt formatCode="0%" sourceLinked="0"/>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72373"/>
        <c:crosses val="autoZero"/>
        <c:crossBetween val="between"/>
      </c:valAx>
      <c:spPr>
        <a:solidFill>
          <a:srgbClr val="FFFFFF"/>
        </a:solidFill>
        <a:ln w="12600">
          <a:solidFill>
            <a:srgbClr val="C0C0C0"/>
          </a:solidFill>
          <a:round/>
        </a:ln>
      </c:spPr>
    </c:plotArea>
    <c:legend>
      <c:legendPos val="t"/>
      <c:layout>
        <c:manualLayout>
          <c:xMode val="edge"/>
          <c:yMode val="edge"/>
          <c:x val="0.171582083917592"/>
          <c:y val="0.114478620552178"/>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strike="noStrike" spc="-1">
                <a:solidFill>
                  <a:srgbClr val="000000"/>
                </a:solidFill>
                <a:uFill>
                  <a:solidFill>
                    <a:srgbClr val="FFFFFF"/>
                  </a:solidFill>
                </a:uFill>
                <a:latin typeface="Arial"/>
                <a:ea typeface="Arial"/>
              </a:defRPr>
            </a:pPr>
            <a:r>
              <a:rPr lang="es-ES" sz="700" b="0" strike="noStrike" spc="-1">
                <a:solidFill>
                  <a:srgbClr val="000000"/>
                </a:solidFill>
                <a:uFill>
                  <a:solidFill>
                    <a:srgbClr val="FFFFFF"/>
                  </a:solidFill>
                </a:uFill>
                <a:latin typeface="Arial"/>
                <a:ea typeface="Arial"/>
              </a:rPr>
              <a:t>Gràfic I-9.4. Distribució de l'endeutament per sector econòmic (2019-2020)</a:t>
            </a:r>
          </a:p>
        </c:rich>
      </c:tx>
      <c:layout>
        <c:manualLayout>
          <c:xMode val="edge"/>
          <c:yMode val="edge"/>
          <c:x val="0.12720601083347899"/>
          <c:y val="3.43223736968725E-2"/>
        </c:manualLayout>
      </c:layout>
      <c:overlay val="0"/>
    </c:title>
    <c:autoTitleDeleted val="0"/>
    <c:plotArea>
      <c:layout>
        <c:manualLayout>
          <c:layoutTarget val="inner"/>
          <c:xMode val="edge"/>
          <c:yMode val="edge"/>
          <c:x val="0.40634282718853798"/>
          <c:y val="0.18035284683239799"/>
          <c:w val="0.52350165996854803"/>
          <c:h val="0.74538893344025703"/>
        </c:manualLayout>
      </c:layout>
      <c:barChart>
        <c:barDir val="bar"/>
        <c:grouping val="clustered"/>
        <c:varyColors val="0"/>
        <c:ser>
          <c:idx val="0"/>
          <c:order val="0"/>
          <c:tx>
            <c:strRef>
              <c:f>'G3 G4 QA2 QA3'!$K$2</c:f>
              <c:strCache>
                <c:ptCount val="1"/>
                <c:pt idx="0">
                  <c:v>2019</c:v>
                </c:pt>
              </c:strCache>
            </c:strRef>
          </c:tx>
          <c:spPr>
            <a:solidFill>
              <a:srgbClr val="FFCC00"/>
            </a:solidFill>
            <a:ln w="12600">
              <a:solidFill>
                <a:srgbClr val="000000"/>
              </a:solidFill>
              <a:round/>
            </a:ln>
          </c:spPr>
          <c:invertIfNegative val="0"/>
          <c:dLbls>
            <c:spPr>
              <a:noFill/>
              <a:ln>
                <a:noFill/>
              </a:ln>
              <a:effectLst/>
            </c:spPr>
            <c:dLblPos val="outEnd"/>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'G3 G4 QA2 QA3'!$J$3:$J$16</c15:sqref>
                  </c15:fullRef>
                </c:ext>
              </c:extLst>
              <c:f>'G3 G4 QA2 QA3'!$J$4:$J$16</c:f>
              <c:strCache>
                <c:ptCount val="13"/>
                <c:pt idx="0">
                  <c:v>Hostaleria</c:v>
                </c:pt>
                <c:pt idx="1">
                  <c:v>Construcció i immobiliari</c:v>
                </c:pt>
                <c:pt idx="2">
                  <c:v>Energia</c:v>
                </c:pt>
                <c:pt idx="3">
                  <c:v>Professional i científic</c:v>
                </c:pt>
                <c:pt idx="4">
                  <c:v>Administratiu i serveis auxiliars</c:v>
                </c:pt>
                <c:pt idx="5">
                  <c:v>Comerç</c:v>
                </c:pt>
                <c:pt idx="6">
                  <c:v>Transport</c:v>
                </c:pt>
                <c:pt idx="7">
                  <c:v>Indústria</c:v>
                </c:pt>
                <c:pt idx="8">
                  <c:v>Entreteniment, recreatiu i artístic</c:v>
                </c:pt>
                <c:pt idx="9">
                  <c:v>Altres</c:v>
                </c:pt>
                <c:pt idx="10">
                  <c:v>Subministraments</c:v>
                </c:pt>
                <c:pt idx="11">
                  <c:v>Sanitat i serveis</c:v>
                </c:pt>
                <c:pt idx="12">
                  <c:v>Agricultura</c:v>
                </c:pt>
              </c:strCache>
            </c:strRef>
          </c:cat>
          <c:val>
            <c:numRef>
              <c:extLst>
                <c:ext xmlns:c15="http://schemas.microsoft.com/office/drawing/2012/chart" uri="{02D57815-91ED-43cb-92C2-25804820EDAC}">
                  <c15:fullRef>
                    <c15:sqref>'G3 G4 QA2 QA3'!$K$3:$K$16</c15:sqref>
                  </c15:fullRef>
                </c:ext>
              </c:extLst>
              <c:f>'G3 G4 QA2 QA3'!$K$4:$K$16</c:f>
              <c:numCache>
                <c:formatCode>0.00%</c:formatCode>
                <c:ptCount val="13"/>
                <c:pt idx="0">
                  <c:v>0.43764385612347462</c:v>
                </c:pt>
                <c:pt idx="1">
                  <c:v>0.28025148521081072</c:v>
                </c:pt>
                <c:pt idx="2">
                  <c:v>5.4664567689752808E-2</c:v>
                </c:pt>
                <c:pt idx="3">
                  <c:v>7.2960038294590732E-2</c:v>
                </c:pt>
                <c:pt idx="4">
                  <c:v>4.4525148587826621E-2</c:v>
                </c:pt>
                <c:pt idx="5">
                  <c:v>3.3524574253510006E-2</c:v>
                </c:pt>
                <c:pt idx="6">
                  <c:v>3.1973604477407054E-2</c:v>
                </c:pt>
                <c:pt idx="7">
                  <c:v>1.4923492470590466E-2</c:v>
                </c:pt>
                <c:pt idx="8">
                  <c:v>1.3143758585980436E-2</c:v>
                </c:pt>
                <c:pt idx="9">
                  <c:v>7.8766545227128212E-3</c:v>
                </c:pt>
                <c:pt idx="10">
                  <c:v>7.2370383093637468E-3</c:v>
                </c:pt>
                <c:pt idx="11">
                  <c:v>4.3670226416250421E-3</c:v>
                </c:pt>
                <c:pt idx="12">
                  <c:v>4.7854133550677604E-3</c:v>
                </c:pt>
              </c:numCache>
            </c:numRef>
          </c:val>
          <c:extLst>
            <c:ext xmlns:c16="http://schemas.microsoft.com/office/drawing/2014/chart" uri="{C3380CC4-5D6E-409C-BE32-E72D297353CC}">
              <c16:uniqueId val="{00000000-ACAC-472F-93B0-D7C74CD0423E}"/>
            </c:ext>
          </c:extLst>
        </c:ser>
        <c:ser>
          <c:idx val="1"/>
          <c:order val="1"/>
          <c:tx>
            <c:strRef>
              <c:f>'G3 G4 QA2 QA3'!$L$2</c:f>
              <c:strCache>
                <c:ptCount val="1"/>
                <c:pt idx="0">
                  <c:v>2020</c:v>
                </c:pt>
              </c:strCache>
            </c:strRef>
          </c:tx>
          <c:spPr>
            <a:solidFill>
              <a:srgbClr val="C0C0C0"/>
            </a:solidFill>
            <a:ln w="12600">
              <a:solidFill>
                <a:srgbClr val="000000"/>
              </a:solidFill>
              <a:round/>
            </a:ln>
          </c:spPr>
          <c:invertIfNegative val="0"/>
          <c:dLbls>
            <c:spPr>
              <a:noFill/>
              <a:ln>
                <a:noFill/>
              </a:ln>
              <a:effectLst/>
            </c:spPr>
            <c:dLblPos val="outEnd"/>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cat>
            <c:strRef>
              <c:extLst>
                <c:ext xmlns:c15="http://schemas.microsoft.com/office/drawing/2012/chart" uri="{02D57815-91ED-43cb-92C2-25804820EDAC}">
                  <c15:fullRef>
                    <c15:sqref>'G3 G4 QA2 QA3'!$J$3:$J$16</c15:sqref>
                  </c15:fullRef>
                </c:ext>
              </c:extLst>
              <c:f>'G3 G4 QA2 QA3'!$J$4:$J$16</c:f>
              <c:strCache>
                <c:ptCount val="13"/>
                <c:pt idx="0">
                  <c:v>Hostaleria</c:v>
                </c:pt>
                <c:pt idx="1">
                  <c:v>Construcció i immobiliari</c:v>
                </c:pt>
                <c:pt idx="2">
                  <c:v>Energia</c:v>
                </c:pt>
                <c:pt idx="3">
                  <c:v>Professional i científic</c:v>
                </c:pt>
                <c:pt idx="4">
                  <c:v>Administratiu i serveis auxiliars</c:v>
                </c:pt>
                <c:pt idx="5">
                  <c:v>Comerç</c:v>
                </c:pt>
                <c:pt idx="6">
                  <c:v>Transport</c:v>
                </c:pt>
                <c:pt idx="7">
                  <c:v>Indústria</c:v>
                </c:pt>
                <c:pt idx="8">
                  <c:v>Entreteniment, recreatiu i artístic</c:v>
                </c:pt>
                <c:pt idx="9">
                  <c:v>Altres</c:v>
                </c:pt>
                <c:pt idx="10">
                  <c:v>Subministraments</c:v>
                </c:pt>
                <c:pt idx="11">
                  <c:v>Sanitat i serveis</c:v>
                </c:pt>
                <c:pt idx="12">
                  <c:v>Agricultura</c:v>
                </c:pt>
              </c:strCache>
            </c:strRef>
          </c:cat>
          <c:val>
            <c:numRef>
              <c:extLst>
                <c:ext xmlns:c15="http://schemas.microsoft.com/office/drawing/2012/chart" uri="{02D57815-91ED-43cb-92C2-25804820EDAC}">
                  <c15:fullRef>
                    <c15:sqref>'G3 G4 QA2 QA3'!$L$3:$L$16</c15:sqref>
                  </c15:fullRef>
                </c:ext>
              </c:extLst>
              <c:f>'G3 G4 QA2 QA3'!$L$4:$L$16</c:f>
              <c:numCache>
                <c:formatCode>0.00%</c:formatCode>
                <c:ptCount val="13"/>
                <c:pt idx="0">
                  <c:v>0.44556567807157643</c:v>
                </c:pt>
                <c:pt idx="1">
                  <c:v>0.26037054894667994</c:v>
                </c:pt>
                <c:pt idx="2">
                  <c:v>7.0903323847930036E-2</c:v>
                </c:pt>
                <c:pt idx="3">
                  <c:v>5.6620687173102126E-2</c:v>
                </c:pt>
                <c:pt idx="4">
                  <c:v>5.2694049429413185E-2</c:v>
                </c:pt>
                <c:pt idx="5">
                  <c:v>4.1435060123054833E-2</c:v>
                </c:pt>
                <c:pt idx="6">
                  <c:v>2.5630093310686872E-2</c:v>
                </c:pt>
                <c:pt idx="7">
                  <c:v>1.6167279822128993E-2</c:v>
                </c:pt>
                <c:pt idx="8">
                  <c:v>1.2931551488081554E-2</c:v>
                </c:pt>
                <c:pt idx="9">
                  <c:v>1.00983420373373E-2</c:v>
                </c:pt>
                <c:pt idx="10">
                  <c:v>8.105730239528439E-3</c:v>
                </c:pt>
                <c:pt idx="11">
                  <c:v>4.8825782688164598E-3</c:v>
                </c:pt>
                <c:pt idx="12">
                  <c:v>4.6934192790010053E-3</c:v>
                </c:pt>
              </c:numCache>
            </c:numRef>
          </c:val>
          <c:extLst>
            <c:ext xmlns:c16="http://schemas.microsoft.com/office/drawing/2014/chart" uri="{C3380CC4-5D6E-409C-BE32-E72D297353CC}">
              <c16:uniqueId val="{00000001-ACAC-472F-93B0-D7C74CD0423E}"/>
            </c:ext>
          </c:extLst>
        </c:ser>
        <c:dLbls>
          <c:showLegendKey val="0"/>
          <c:showVal val="0"/>
          <c:showCatName val="0"/>
          <c:showSerName val="0"/>
          <c:showPercent val="0"/>
          <c:showBubbleSize val="0"/>
        </c:dLbls>
        <c:gapWidth val="30"/>
        <c:axId val="22684824"/>
        <c:axId val="87226277"/>
      </c:barChart>
      <c:catAx>
        <c:axId val="22684824"/>
        <c:scaling>
          <c:orientation val="maxMin"/>
        </c:scaling>
        <c:delete val="0"/>
        <c:axPos val="l"/>
        <c:numFmt formatCode="General" sourceLinked="1"/>
        <c:majorTickMark val="out"/>
        <c:minorTickMark val="none"/>
        <c:tickLblPos val="nextTo"/>
        <c:spPr>
          <a:ln w="3240">
            <a:solidFill>
              <a:srgbClr val="000000"/>
            </a:solidFill>
            <a:round/>
          </a:ln>
        </c:spPr>
        <c:txPr>
          <a:bodyPr/>
          <a:lstStyle/>
          <a:p>
            <a:pPr>
              <a:defRPr sz="675" strike="noStrike" spc="-1">
                <a:solidFill>
                  <a:srgbClr val="000000"/>
                </a:solidFill>
                <a:uFill>
                  <a:solidFill>
                    <a:srgbClr val="FFFFFF"/>
                  </a:solidFill>
                </a:uFill>
                <a:latin typeface="Arial"/>
                <a:ea typeface="Arial"/>
              </a:defRPr>
            </a:pPr>
            <a:endParaRPr lang="ca-ES"/>
          </a:p>
        </c:txPr>
        <c:crossAx val="87226277"/>
        <c:crosses val="autoZero"/>
        <c:auto val="1"/>
        <c:lblAlgn val="ctr"/>
        <c:lblOffset val="100"/>
        <c:noMultiLvlLbl val="1"/>
      </c:catAx>
      <c:valAx>
        <c:axId val="87226277"/>
        <c:scaling>
          <c:orientation val="minMax"/>
        </c:scaling>
        <c:delete val="0"/>
        <c:axPos val="b"/>
        <c:majorGridlines>
          <c:spPr>
            <a:ln w="6480">
              <a:solidFill>
                <a:srgbClr val="969696"/>
              </a:solidFill>
              <a:round/>
            </a:ln>
          </c:spPr>
        </c:majorGridlines>
        <c:numFmt formatCode="0%" sourceLinked="0"/>
        <c:majorTickMark val="out"/>
        <c:minorTickMark val="none"/>
        <c:tickLblPos val="nextTo"/>
        <c:spPr>
          <a:ln w="3240">
            <a:solidFill>
              <a:srgbClr val="000000"/>
            </a:solidFill>
            <a:round/>
          </a:ln>
        </c:spPr>
        <c:txPr>
          <a:bodyPr/>
          <a:lstStyle/>
          <a:p>
            <a:pPr>
              <a:defRPr sz="675" strike="noStrike" spc="-1">
                <a:solidFill>
                  <a:srgbClr val="000000"/>
                </a:solidFill>
                <a:uFill>
                  <a:solidFill>
                    <a:srgbClr val="FFFFFF"/>
                  </a:solidFill>
                </a:uFill>
                <a:latin typeface="Arial"/>
                <a:ea typeface="Arial"/>
              </a:defRPr>
            </a:pPr>
            <a:endParaRPr lang="ca-ES"/>
          </a:p>
        </c:txPr>
        <c:crossAx val="22684824"/>
        <c:crosses val="max"/>
        <c:crossBetween val="between"/>
      </c:valAx>
      <c:spPr>
        <a:noFill/>
        <a:ln w="3240">
          <a:solidFill>
            <a:srgbClr val="969696"/>
          </a:solidFill>
          <a:round/>
        </a:ln>
      </c:spPr>
    </c:plotArea>
    <c:legend>
      <c:legendPos val="t"/>
      <c:layout>
        <c:manualLayout>
          <c:xMode val="edge"/>
          <c:yMode val="edge"/>
          <c:x val="0.28694997335859301"/>
          <c:y val="9.8765785968402797E-2"/>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strike="noStrike" spc="-1">
                <a:solidFill>
                  <a:srgbClr val="000000"/>
                </a:solidFill>
                <a:uFill>
                  <a:solidFill>
                    <a:srgbClr val="FFFFFF"/>
                  </a:solidFill>
                </a:uFill>
                <a:latin typeface="Arial"/>
                <a:ea typeface="Arial"/>
              </a:defRPr>
            </a:pPr>
            <a:r>
              <a:rPr lang="es-ES" sz="700" b="0" strike="noStrike" spc="-1">
                <a:solidFill>
                  <a:srgbClr val="000000"/>
                </a:solidFill>
                <a:uFill>
                  <a:solidFill>
                    <a:srgbClr val="FFFFFF"/>
                  </a:solidFill>
                </a:uFill>
                <a:latin typeface="Arial"/>
                <a:ea typeface="Arial"/>
              </a:rPr>
              <a:t>Gràfic I-9.3. Distribució del cost de l'endeutament per cost del finançament (2019-2020)</a:t>
            </a:r>
          </a:p>
        </c:rich>
      </c:tx>
      <c:layout>
        <c:manualLayout>
          <c:xMode val="edge"/>
          <c:yMode val="edge"/>
          <c:x val="0.25131540053207202"/>
          <c:y val="4.3563627438949599E-2"/>
        </c:manualLayout>
      </c:layout>
      <c:overlay val="0"/>
    </c:title>
    <c:autoTitleDeleted val="0"/>
    <c:plotArea>
      <c:layout>
        <c:manualLayout>
          <c:layoutTarget val="inner"/>
          <c:xMode val="edge"/>
          <c:yMode val="edge"/>
          <c:x val="7.2775642920484801E-2"/>
          <c:y val="0.245551601423488"/>
          <c:w val="0.89417676618385999"/>
          <c:h val="0.58019388882071399"/>
        </c:manualLayout>
      </c:layout>
      <c:barChart>
        <c:barDir val="col"/>
        <c:grouping val="clustered"/>
        <c:varyColors val="0"/>
        <c:ser>
          <c:idx val="0"/>
          <c:order val="0"/>
          <c:tx>
            <c:strRef>
              <c:f>'G3 G4 QA2 QA3'!$B$2</c:f>
              <c:strCache>
                <c:ptCount val="1"/>
                <c:pt idx="0">
                  <c:v>2019</c:v>
                </c:pt>
              </c:strCache>
            </c:strRef>
          </c:tx>
          <c:spPr>
            <a:solidFill>
              <a:srgbClr val="C0C0C0"/>
            </a:solidFill>
            <a:ln w="12600">
              <a:solidFill>
                <a:srgbClr val="000000"/>
              </a:solidFill>
              <a:round/>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'G3 G4 QA2 QA3'!$A$3:$A$27</c:f>
              <c:numCache>
                <c:formatCode>0%</c:formatCode>
                <c:ptCount val="25"/>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numCache>
            </c:numRef>
          </c:cat>
          <c:val>
            <c:numRef>
              <c:f>'G3 G4 QA2 QA3'!$B$3:$B$27</c:f>
              <c:numCache>
                <c:formatCode>0.0000000</c:formatCode>
                <c:ptCount val="25"/>
                <c:pt idx="0">
                  <c:v>6.5691108636869736E-2</c:v>
                </c:pt>
                <c:pt idx="1">
                  <c:v>0.1733736281215206</c:v>
                </c:pt>
                <c:pt idx="2">
                  <c:v>0.17035151900747575</c:v>
                </c:pt>
                <c:pt idx="3">
                  <c:v>0.13344997614124385</c:v>
                </c:pt>
                <c:pt idx="4">
                  <c:v>9.6866550023858758E-2</c:v>
                </c:pt>
                <c:pt idx="5">
                  <c:v>7.0780976618418964E-2</c:v>
                </c:pt>
                <c:pt idx="6">
                  <c:v>5.10577381899157E-2</c:v>
                </c:pt>
                <c:pt idx="7">
                  <c:v>3.6742484491808496E-2</c:v>
                </c:pt>
                <c:pt idx="8">
                  <c:v>3.2606966756799742E-2</c:v>
                </c:pt>
                <c:pt idx="9">
                  <c:v>2.481310641005249E-2</c:v>
                </c:pt>
                <c:pt idx="10">
                  <c:v>2.0836647049467156E-2</c:v>
                </c:pt>
                <c:pt idx="11">
                  <c:v>1.6860187688881818E-2</c:v>
                </c:pt>
                <c:pt idx="12">
                  <c:v>1.6383012565611581E-2</c:v>
                </c:pt>
                <c:pt idx="13">
                  <c:v>1.5269603944647686E-2</c:v>
                </c:pt>
                <c:pt idx="14">
                  <c:v>1.0179735963098457E-2</c:v>
                </c:pt>
                <c:pt idx="15">
                  <c:v>8.4300938444409092E-3</c:v>
                </c:pt>
                <c:pt idx="16">
                  <c:v>8.5891522188643234E-3</c:v>
                </c:pt>
                <c:pt idx="17">
                  <c:v>9.225385716557977E-3</c:v>
                </c:pt>
                <c:pt idx="18">
                  <c:v>7.9529187211706698E-3</c:v>
                </c:pt>
                <c:pt idx="19">
                  <c:v>4.2945761094321617E-3</c:v>
                </c:pt>
                <c:pt idx="20">
                  <c:v>4.9308096071258153E-3</c:v>
                </c:pt>
                <c:pt idx="21">
                  <c:v>6.3623349769365359E-3</c:v>
                </c:pt>
                <c:pt idx="22">
                  <c:v>4.7717512327024019E-3</c:v>
                </c:pt>
                <c:pt idx="23">
                  <c:v>4.9308096071258153E-3</c:v>
                </c:pt>
                <c:pt idx="24">
                  <c:v>5.2489263559726404E-3</c:v>
                </c:pt>
              </c:numCache>
            </c:numRef>
          </c:val>
          <c:extLst>
            <c:ext xmlns:c16="http://schemas.microsoft.com/office/drawing/2014/chart" uri="{C3380CC4-5D6E-409C-BE32-E72D297353CC}">
              <c16:uniqueId val="{00000000-7A9F-480E-A705-D0866DC7FFB6}"/>
            </c:ext>
          </c:extLst>
        </c:ser>
        <c:ser>
          <c:idx val="1"/>
          <c:order val="1"/>
          <c:tx>
            <c:strRef>
              <c:f>'G3 G4 QA2 QA3'!$C$2</c:f>
              <c:strCache>
                <c:ptCount val="1"/>
                <c:pt idx="0">
                  <c:v>2020</c:v>
                </c:pt>
              </c:strCache>
            </c:strRef>
          </c:tx>
          <c:spPr>
            <a:solidFill>
              <a:srgbClr val="FFC000"/>
            </a:solidFill>
            <a:ln>
              <a:solidFill>
                <a:srgbClr val="000000"/>
              </a:solidFill>
            </a:ln>
          </c:spPr>
          <c:invertIfNegative val="0"/>
          <c:dLbls>
            <c:spPr>
              <a:noFill/>
              <a:ln>
                <a:noFill/>
              </a:ln>
              <a:effectLst/>
            </c:spPr>
            <c:dLblPos val="outEnd"/>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'G3 G4 QA2 QA3'!$A$3:$A$27</c:f>
              <c:numCache>
                <c:formatCode>0%</c:formatCode>
                <c:ptCount val="25"/>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numCache>
            </c:numRef>
          </c:cat>
          <c:val>
            <c:numRef>
              <c:f>'G3 G4 QA2 QA3'!$C$3:$C$27</c:f>
              <c:numCache>
                <c:formatCode>0.0000000</c:formatCode>
                <c:ptCount val="25"/>
                <c:pt idx="0">
                  <c:v>6.9925322471147314E-2</c:v>
                </c:pt>
                <c:pt idx="1">
                  <c:v>0.20773930753564154</c:v>
                </c:pt>
                <c:pt idx="2">
                  <c:v>0.19303009730708304</c:v>
                </c:pt>
                <c:pt idx="3">
                  <c:v>0.13577732518669383</c:v>
                </c:pt>
                <c:pt idx="4">
                  <c:v>8.8934147997284455E-2</c:v>
                </c:pt>
                <c:pt idx="5">
                  <c:v>5.7139624349400314E-2</c:v>
                </c:pt>
                <c:pt idx="6">
                  <c:v>4.1751527494908347E-2</c:v>
                </c:pt>
                <c:pt idx="7">
                  <c:v>3.1455080334917403E-2</c:v>
                </c:pt>
                <c:pt idx="8">
                  <c:v>1.9687712152070606E-2</c:v>
                </c:pt>
                <c:pt idx="9">
                  <c:v>1.7085313419325638E-2</c:v>
                </c:pt>
                <c:pt idx="10">
                  <c:v>1.493550577053632E-2</c:v>
                </c:pt>
                <c:pt idx="11">
                  <c:v>1.040959493097986E-2</c:v>
                </c:pt>
                <c:pt idx="12">
                  <c:v>1.1201629327902239E-2</c:v>
                </c:pt>
                <c:pt idx="13">
                  <c:v>8.8255261371350986E-3</c:v>
                </c:pt>
                <c:pt idx="14">
                  <c:v>7.9203439692238069E-3</c:v>
                </c:pt>
                <c:pt idx="15">
                  <c:v>5.2047974654899302E-3</c:v>
                </c:pt>
                <c:pt idx="16">
                  <c:v>4.8653541525231951E-3</c:v>
                </c:pt>
                <c:pt idx="17">
                  <c:v>4.525910839556461E-3</c:v>
                </c:pt>
                <c:pt idx="18">
                  <c:v>3.5075809006562572E-3</c:v>
                </c:pt>
                <c:pt idx="19">
                  <c:v>4.9785019235121068E-3</c:v>
                </c:pt>
                <c:pt idx="20">
                  <c:v>3.6207286716451684E-3</c:v>
                </c:pt>
                <c:pt idx="21">
                  <c:v>3.74790676623671E-3</c:v>
                </c:pt>
                <c:pt idx="22">
                  <c:v>2.74790676623671E-3</c:v>
                </c:pt>
                <c:pt idx="23">
                  <c:v>1.2579500000000001E-3</c:v>
                </c:pt>
                <c:pt idx="24">
                  <c:v>1.9554199999999998E-3</c:v>
                </c:pt>
              </c:numCache>
            </c:numRef>
          </c:val>
          <c:extLst>
            <c:ext xmlns:c16="http://schemas.microsoft.com/office/drawing/2014/chart" uri="{C3380CC4-5D6E-409C-BE32-E72D297353CC}">
              <c16:uniqueId val="{00000001-7A9F-480E-A705-D0866DC7FFB6}"/>
            </c:ext>
          </c:extLst>
        </c:ser>
        <c:dLbls>
          <c:showLegendKey val="0"/>
          <c:showVal val="0"/>
          <c:showCatName val="0"/>
          <c:showSerName val="0"/>
          <c:showPercent val="0"/>
          <c:showBubbleSize val="0"/>
        </c:dLbls>
        <c:gapWidth val="30"/>
        <c:axId val="35910277"/>
        <c:axId val="70621711"/>
      </c:barChart>
      <c:catAx>
        <c:axId val="35910277"/>
        <c:scaling>
          <c:orientation val="minMax"/>
        </c:scaling>
        <c:delete val="0"/>
        <c:axPos val="b"/>
        <c:numFmt formatCode="0%" sourceLinked="1"/>
        <c:majorTickMark val="out"/>
        <c:minorTickMark val="none"/>
        <c:tickLblPos val="nextTo"/>
        <c:spPr>
          <a:ln w="3240">
            <a:solidFill>
              <a:srgbClr val="000000"/>
            </a:solidFill>
            <a:round/>
          </a:ln>
        </c:spPr>
        <c:txPr>
          <a:bodyPr/>
          <a:lstStyle/>
          <a:p>
            <a:pPr>
              <a:defRPr sz="675" strike="noStrike" spc="-1">
                <a:solidFill>
                  <a:srgbClr val="000000"/>
                </a:solidFill>
                <a:uFill>
                  <a:solidFill>
                    <a:srgbClr val="FFFFFF"/>
                  </a:solidFill>
                </a:uFill>
                <a:latin typeface="Arial"/>
                <a:ea typeface="Arial"/>
              </a:defRPr>
            </a:pPr>
            <a:endParaRPr lang="ca-ES"/>
          </a:p>
        </c:txPr>
        <c:crossAx val="70621711"/>
        <c:crosses val="autoZero"/>
        <c:auto val="1"/>
        <c:lblAlgn val="ctr"/>
        <c:lblOffset val="100"/>
        <c:noMultiLvlLbl val="1"/>
      </c:catAx>
      <c:valAx>
        <c:axId val="70621711"/>
        <c:scaling>
          <c:orientation val="minMax"/>
        </c:scaling>
        <c:delete val="0"/>
        <c:axPos val="l"/>
        <c:majorGridlines>
          <c:spPr>
            <a:ln w="6480">
              <a:solidFill>
                <a:srgbClr val="8B8B8B"/>
              </a:solidFill>
              <a:round/>
            </a:ln>
          </c:spPr>
        </c:majorGridlines>
        <c:numFmt formatCode="0.00" sourceLinked="0"/>
        <c:majorTickMark val="out"/>
        <c:minorTickMark val="none"/>
        <c:tickLblPos val="nextTo"/>
        <c:spPr>
          <a:ln w="3240">
            <a:solidFill>
              <a:srgbClr val="000000"/>
            </a:solidFill>
            <a:round/>
          </a:ln>
        </c:spPr>
        <c:txPr>
          <a:bodyPr/>
          <a:lstStyle/>
          <a:p>
            <a:pPr>
              <a:defRPr sz="675" strike="noStrike" spc="-1">
                <a:solidFill>
                  <a:srgbClr val="000000"/>
                </a:solidFill>
                <a:uFill>
                  <a:solidFill>
                    <a:srgbClr val="FFFFFF"/>
                  </a:solidFill>
                </a:uFill>
                <a:latin typeface="Arial"/>
                <a:ea typeface="Arial"/>
              </a:defRPr>
            </a:pPr>
            <a:endParaRPr lang="ca-ES"/>
          </a:p>
        </c:txPr>
        <c:crossAx val="35910277"/>
        <c:crosses val="autoZero"/>
        <c:crossBetween val="between"/>
      </c:valAx>
      <c:spPr>
        <a:noFill/>
        <a:ln w="12600">
          <a:solidFill>
            <a:srgbClr val="969696"/>
          </a:solidFill>
          <a:round/>
        </a:ln>
      </c:spPr>
    </c:plotArea>
    <c:legend>
      <c:legendPos val="t"/>
      <c:layout>
        <c:manualLayout>
          <c:xMode val="edge"/>
          <c:yMode val="edge"/>
          <c:x val="0.42668218692643201"/>
          <c:y val="0.12558045628911799"/>
        </c:manualLayout>
      </c:layout>
      <c:overlay val="0"/>
      <c:spPr>
        <a:noFill/>
        <a:ln>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700" b="0" strike="noStrike" spc="-1">
                <a:solidFill>
                  <a:srgbClr val="000000"/>
                </a:solidFill>
                <a:uFill>
                  <a:solidFill>
                    <a:srgbClr val="FFFFFF"/>
                  </a:solidFill>
                </a:uFill>
                <a:latin typeface="Arial"/>
                <a:ea typeface="Arial"/>
              </a:defRPr>
            </a:pPr>
            <a:r>
              <a:rPr lang="es-ES" sz="700" b="0" strike="noStrike" spc="-1">
                <a:solidFill>
                  <a:srgbClr val="000000"/>
                </a:solidFill>
                <a:uFill>
                  <a:solidFill>
                    <a:srgbClr val="FFFFFF"/>
                  </a:solidFill>
                </a:uFill>
                <a:latin typeface="Arial"/>
                <a:ea typeface="Arial"/>
              </a:rPr>
              <a:t>Gràfic I-9.5. Empreses</a:t>
            </a:r>
            <a:r>
              <a:rPr lang="es-ES" sz="700" b="0" strike="noStrike" spc="-1" baseline="0">
                <a:solidFill>
                  <a:srgbClr val="000000"/>
                </a:solidFill>
                <a:uFill>
                  <a:solidFill>
                    <a:srgbClr val="FFFFFF"/>
                  </a:solidFill>
                </a:uFill>
                <a:latin typeface="Arial"/>
                <a:ea typeface="Arial"/>
              </a:rPr>
              <a:t> en procediment concursal</a:t>
            </a:r>
            <a:endParaRPr lang="es-ES" sz="700" b="0" strike="noStrike" spc="-1">
              <a:solidFill>
                <a:srgbClr val="000000"/>
              </a:solidFill>
              <a:uFill>
                <a:solidFill>
                  <a:srgbClr val="FFFFFF"/>
                </a:solidFill>
              </a:uFill>
              <a:latin typeface="Arial"/>
              <a:ea typeface="Arial"/>
            </a:endParaRPr>
          </a:p>
        </c:rich>
      </c:tx>
      <c:layout>
        <c:manualLayout>
          <c:xMode val="edge"/>
          <c:yMode val="edge"/>
          <c:x val="0.23208309527286428"/>
          <c:y val="2.3689112088109792E-2"/>
        </c:manualLayout>
      </c:layout>
      <c:overlay val="0"/>
    </c:title>
    <c:autoTitleDeleted val="0"/>
    <c:plotArea>
      <c:layout>
        <c:manualLayout>
          <c:layoutTarget val="inner"/>
          <c:xMode val="edge"/>
          <c:yMode val="edge"/>
          <c:x val="9.6068138604670505E-2"/>
          <c:y val="0.16831832967697999"/>
          <c:w val="0.85338873285369732"/>
          <c:h val="0.73666691882895796"/>
        </c:manualLayout>
      </c:layout>
      <c:areaChart>
        <c:grouping val="stacked"/>
        <c:varyColors val="0"/>
        <c:ser>
          <c:idx val="0"/>
          <c:order val="0"/>
          <c:tx>
            <c:strRef>
              <c:f>'G5'!$B$3</c:f>
              <c:strCache>
                <c:ptCount val="1"/>
                <c:pt idx="0">
                  <c:v>Construcció</c:v>
                </c:pt>
              </c:strCache>
            </c:strRef>
          </c:tx>
          <c:spPr>
            <a:solidFill>
              <a:srgbClr val="FFCC00"/>
            </a:solidFill>
            <a:ln w="12600">
              <a:solidFill>
                <a:srgbClr val="000000"/>
              </a:solidFill>
              <a:round/>
            </a:ln>
          </c:spPr>
          <c:cat>
            <c:numRef>
              <c:f>'G5'!$A$5:$A$10</c:f>
              <c:numCache>
                <c:formatCode>General</c:formatCode>
                <c:ptCount val="6"/>
                <c:pt idx="0">
                  <c:v>2016</c:v>
                </c:pt>
                <c:pt idx="1">
                  <c:v>2017</c:v>
                </c:pt>
                <c:pt idx="2">
                  <c:v>2018</c:v>
                </c:pt>
                <c:pt idx="3">
                  <c:v>2019</c:v>
                </c:pt>
                <c:pt idx="4">
                  <c:v>2020</c:v>
                </c:pt>
                <c:pt idx="5">
                  <c:v>2021</c:v>
                </c:pt>
              </c:numCache>
            </c:numRef>
          </c:cat>
          <c:val>
            <c:numRef>
              <c:f>'G5'!$B$5:$B$10</c:f>
              <c:numCache>
                <c:formatCode>#,##0</c:formatCode>
                <c:ptCount val="6"/>
                <c:pt idx="0">
                  <c:v>41</c:v>
                </c:pt>
                <c:pt idx="1">
                  <c:v>27</c:v>
                </c:pt>
                <c:pt idx="2">
                  <c:v>28</c:v>
                </c:pt>
                <c:pt idx="3">
                  <c:v>33</c:v>
                </c:pt>
                <c:pt idx="4">
                  <c:v>15</c:v>
                </c:pt>
                <c:pt idx="5">
                  <c:v>11</c:v>
                </c:pt>
              </c:numCache>
            </c:numRef>
          </c:val>
          <c:extLst>
            <c:ext xmlns:c16="http://schemas.microsoft.com/office/drawing/2014/chart" uri="{C3380CC4-5D6E-409C-BE32-E72D297353CC}">
              <c16:uniqueId val="{00000000-461F-4877-AF3B-ABCE067C9C90}"/>
            </c:ext>
          </c:extLst>
        </c:ser>
        <c:ser>
          <c:idx val="1"/>
          <c:order val="1"/>
          <c:tx>
            <c:strRef>
              <c:f>'G5'!$C$3</c:f>
              <c:strCache>
                <c:ptCount val="1"/>
                <c:pt idx="0">
                  <c:v>Comerç</c:v>
                </c:pt>
              </c:strCache>
            </c:strRef>
          </c:tx>
          <c:spPr>
            <a:solidFill>
              <a:srgbClr val="C0C0C0"/>
            </a:solidFill>
            <a:ln w="12600">
              <a:solidFill>
                <a:srgbClr val="000000"/>
              </a:solidFill>
              <a:round/>
            </a:ln>
          </c:spPr>
          <c:cat>
            <c:numRef>
              <c:f>'G5'!$A$5:$A$10</c:f>
              <c:numCache>
                <c:formatCode>General</c:formatCode>
                <c:ptCount val="6"/>
                <c:pt idx="0">
                  <c:v>2016</c:v>
                </c:pt>
                <c:pt idx="1">
                  <c:v>2017</c:v>
                </c:pt>
                <c:pt idx="2">
                  <c:v>2018</c:v>
                </c:pt>
                <c:pt idx="3">
                  <c:v>2019</c:v>
                </c:pt>
                <c:pt idx="4">
                  <c:v>2020</c:v>
                </c:pt>
                <c:pt idx="5">
                  <c:v>2021</c:v>
                </c:pt>
              </c:numCache>
            </c:numRef>
          </c:cat>
          <c:val>
            <c:numRef>
              <c:f>'G5'!$C$5:$C$10</c:f>
              <c:numCache>
                <c:formatCode>#,##0</c:formatCode>
                <c:ptCount val="6"/>
                <c:pt idx="0">
                  <c:v>20</c:v>
                </c:pt>
                <c:pt idx="1">
                  <c:v>17</c:v>
                </c:pt>
                <c:pt idx="2">
                  <c:v>19</c:v>
                </c:pt>
                <c:pt idx="3">
                  <c:v>23</c:v>
                </c:pt>
                <c:pt idx="4">
                  <c:v>23</c:v>
                </c:pt>
                <c:pt idx="5">
                  <c:v>10</c:v>
                </c:pt>
              </c:numCache>
            </c:numRef>
          </c:val>
          <c:extLst>
            <c:ext xmlns:c16="http://schemas.microsoft.com/office/drawing/2014/chart" uri="{C3380CC4-5D6E-409C-BE32-E72D297353CC}">
              <c16:uniqueId val="{00000001-461F-4877-AF3B-ABCE067C9C90}"/>
            </c:ext>
          </c:extLst>
        </c:ser>
        <c:ser>
          <c:idx val="2"/>
          <c:order val="2"/>
          <c:tx>
            <c:strRef>
              <c:f>'G5'!$D$3</c:f>
              <c:strCache>
                <c:ptCount val="1"/>
                <c:pt idx="0">
                  <c:v>Hostaleria</c:v>
                </c:pt>
              </c:strCache>
            </c:strRef>
          </c:tx>
          <c:cat>
            <c:numRef>
              <c:f>'G5'!$A$5:$A$10</c:f>
              <c:numCache>
                <c:formatCode>General</c:formatCode>
                <c:ptCount val="6"/>
                <c:pt idx="0">
                  <c:v>2016</c:v>
                </c:pt>
                <c:pt idx="1">
                  <c:v>2017</c:v>
                </c:pt>
                <c:pt idx="2">
                  <c:v>2018</c:v>
                </c:pt>
                <c:pt idx="3">
                  <c:v>2019</c:v>
                </c:pt>
                <c:pt idx="4">
                  <c:v>2020</c:v>
                </c:pt>
                <c:pt idx="5">
                  <c:v>2021</c:v>
                </c:pt>
              </c:numCache>
            </c:numRef>
          </c:cat>
          <c:val>
            <c:numRef>
              <c:f>'G5'!$D$5:$D$10</c:f>
              <c:numCache>
                <c:formatCode>#,##0</c:formatCode>
                <c:ptCount val="6"/>
                <c:pt idx="0">
                  <c:v>9</c:v>
                </c:pt>
                <c:pt idx="1">
                  <c:v>13</c:v>
                </c:pt>
                <c:pt idx="2">
                  <c:v>8</c:v>
                </c:pt>
                <c:pt idx="3">
                  <c:v>12</c:v>
                </c:pt>
                <c:pt idx="4">
                  <c:v>20</c:v>
                </c:pt>
                <c:pt idx="5">
                  <c:v>13</c:v>
                </c:pt>
              </c:numCache>
            </c:numRef>
          </c:val>
          <c:extLst>
            <c:ext xmlns:c16="http://schemas.microsoft.com/office/drawing/2014/chart" uri="{C3380CC4-5D6E-409C-BE32-E72D297353CC}">
              <c16:uniqueId val="{00000002-461F-4877-AF3B-ABCE067C9C90}"/>
            </c:ext>
          </c:extLst>
        </c:ser>
        <c:ser>
          <c:idx val="3"/>
          <c:order val="3"/>
          <c:tx>
            <c:strRef>
              <c:f>'G5'!$E$3</c:f>
              <c:strCache>
                <c:ptCount val="1"/>
                <c:pt idx="0">
                  <c:v>Resta</c:v>
                </c:pt>
              </c:strCache>
            </c:strRef>
          </c:tx>
          <c:cat>
            <c:numRef>
              <c:f>'G5'!$A$5:$A$10</c:f>
              <c:numCache>
                <c:formatCode>General</c:formatCode>
                <c:ptCount val="6"/>
                <c:pt idx="0">
                  <c:v>2016</c:v>
                </c:pt>
                <c:pt idx="1">
                  <c:v>2017</c:v>
                </c:pt>
                <c:pt idx="2">
                  <c:v>2018</c:v>
                </c:pt>
                <c:pt idx="3">
                  <c:v>2019</c:v>
                </c:pt>
                <c:pt idx="4">
                  <c:v>2020</c:v>
                </c:pt>
                <c:pt idx="5">
                  <c:v>2021</c:v>
                </c:pt>
              </c:numCache>
            </c:numRef>
          </c:cat>
          <c:val>
            <c:numRef>
              <c:f>'G5'!$E$5:$E$10</c:f>
              <c:numCache>
                <c:formatCode>#,##0</c:formatCode>
                <c:ptCount val="6"/>
                <c:pt idx="0">
                  <c:v>43</c:v>
                </c:pt>
                <c:pt idx="1">
                  <c:v>47</c:v>
                </c:pt>
                <c:pt idx="2">
                  <c:v>56</c:v>
                </c:pt>
                <c:pt idx="3">
                  <c:v>69</c:v>
                </c:pt>
                <c:pt idx="4">
                  <c:v>51</c:v>
                </c:pt>
                <c:pt idx="5">
                  <c:v>40</c:v>
                </c:pt>
              </c:numCache>
            </c:numRef>
          </c:val>
          <c:extLst>
            <c:ext xmlns:c16="http://schemas.microsoft.com/office/drawing/2014/chart" uri="{C3380CC4-5D6E-409C-BE32-E72D297353CC}">
              <c16:uniqueId val="{00000003-461F-4877-AF3B-ABCE067C9C90}"/>
            </c:ext>
          </c:extLst>
        </c:ser>
        <c:dLbls>
          <c:showLegendKey val="0"/>
          <c:showVal val="0"/>
          <c:showCatName val="0"/>
          <c:showSerName val="0"/>
          <c:showPercent val="0"/>
          <c:showBubbleSize val="0"/>
        </c:dLbls>
        <c:axId val="89403887"/>
        <c:axId val="85024478"/>
      </c:areaChart>
      <c:catAx>
        <c:axId val="89403887"/>
        <c:scaling>
          <c:orientation val="maxMin"/>
        </c:scaling>
        <c:delete val="0"/>
        <c:axPos val="b"/>
        <c:numFmt formatCode="General" sourceLinked="1"/>
        <c:majorTickMark val="out"/>
        <c:minorTickMark val="none"/>
        <c:tickLblPos val="nextTo"/>
        <c:spPr>
          <a:ln w="3240">
            <a:solidFill>
              <a:srgbClr val="00000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85024478"/>
        <c:crosses val="autoZero"/>
        <c:auto val="1"/>
        <c:lblAlgn val="ctr"/>
        <c:lblOffset val="100"/>
        <c:noMultiLvlLbl val="1"/>
      </c:catAx>
      <c:valAx>
        <c:axId val="85024478"/>
        <c:scaling>
          <c:orientation val="minMax"/>
        </c:scaling>
        <c:delete val="0"/>
        <c:axPos val="l"/>
        <c:majorGridlines>
          <c:spPr>
            <a:ln w="6480">
              <a:solidFill>
                <a:srgbClr val="8B8B8B"/>
              </a:solidFill>
              <a:round/>
            </a:ln>
          </c:spPr>
        </c:majorGridlines>
        <c:numFmt formatCode="General" sourceLinked="0"/>
        <c:majorTickMark val="out"/>
        <c:minorTickMark val="none"/>
        <c:tickLblPos val="nextTo"/>
        <c:spPr>
          <a:ln w="3240">
            <a:solidFill>
              <a:srgbClr val="00000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89403887"/>
        <c:crosses val="max"/>
        <c:crossBetween val="midCat"/>
      </c:valAx>
      <c:spPr>
        <a:noFill/>
        <a:ln w="3240">
          <a:solidFill>
            <a:srgbClr val="969696"/>
          </a:solidFill>
          <a:round/>
        </a:ln>
      </c:spPr>
    </c:plotArea>
    <c:legend>
      <c:legendPos val="t"/>
      <c:layout>
        <c:manualLayout>
          <c:xMode val="edge"/>
          <c:yMode val="edge"/>
          <c:x val="0.22115369428379"/>
          <c:y val="8.9473570224154197E-2"/>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a:lstStyle/>
          <a:p>
            <a:pPr>
              <a:defRPr sz="700" b="0" strike="noStrike" spc="-1">
                <a:solidFill>
                  <a:srgbClr val="000000"/>
                </a:solidFill>
                <a:uFill>
                  <a:solidFill>
                    <a:srgbClr val="FFFFFF"/>
                  </a:solidFill>
                </a:uFill>
                <a:latin typeface="Arial"/>
                <a:ea typeface="Arial"/>
              </a:defRPr>
            </a:pPr>
            <a:r>
              <a:rPr lang="es-ES" sz="700" b="0" strike="noStrike" spc="-1">
                <a:solidFill>
                  <a:srgbClr val="000000"/>
                </a:solidFill>
                <a:uFill>
                  <a:solidFill>
                    <a:srgbClr val="FFFFFF"/>
                  </a:solidFill>
                </a:uFill>
                <a:latin typeface="Arial"/>
                <a:ea typeface="Arial"/>
              </a:rPr>
              <a:t>Gràfic I-9.6. Composició del deute segons el PDE (desembre de 2021)</a:t>
            </a:r>
          </a:p>
        </c:rich>
      </c:tx>
      <c:layout>
        <c:manualLayout>
          <c:xMode val="edge"/>
          <c:yMode val="edge"/>
          <c:x val="0.18746258445223599"/>
          <c:y val="3.16968000605189E-2"/>
        </c:manualLayout>
      </c:layout>
      <c:overlay val="0"/>
    </c:title>
    <c:autoTitleDeleted val="0"/>
    <c:plotArea>
      <c:layout>
        <c:manualLayout>
          <c:layoutTarget val="inner"/>
          <c:xMode val="edge"/>
          <c:yMode val="edge"/>
          <c:x val="0.39827247070897098"/>
          <c:y val="0.16831832967697999"/>
          <c:w val="0.55118446934063103"/>
          <c:h val="0.73666691882895796"/>
        </c:manualLayout>
      </c:layout>
      <c:barChart>
        <c:barDir val="bar"/>
        <c:grouping val="clustered"/>
        <c:varyColors val="0"/>
        <c:ser>
          <c:idx val="0"/>
          <c:order val="0"/>
          <c:tx>
            <c:strRef>
              <c:f>'G6 QA4'!$H$3</c:f>
              <c:strCache>
                <c:ptCount val="1"/>
                <c:pt idx="0">
                  <c:v>Illes Balears</c:v>
                </c:pt>
              </c:strCache>
            </c:strRef>
          </c:tx>
          <c:spPr>
            <a:solidFill>
              <a:srgbClr val="FFCC00"/>
            </a:solidFill>
            <a:ln w="12600">
              <a:solidFill>
                <a:srgbClr val="000000"/>
              </a:solidFill>
              <a:round/>
            </a:ln>
          </c:spPr>
          <c:invertIfNegative val="0"/>
          <c:dLbls>
            <c:spPr>
              <a:noFill/>
              <a:ln>
                <a:noFill/>
              </a:ln>
              <a:effectLst/>
            </c:spPr>
            <c:dLblPos val="outEnd"/>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cat>
            <c:strRef>
              <c:f>'G6 QA4'!$A$5:$A$11</c:f>
              <c:strCache>
                <c:ptCount val="7"/>
                <c:pt idx="0">
                  <c:v>Fons de finançament CA</c:v>
                </c:pt>
                <c:pt idx="1">
                  <c:v>Préstecs IF residents ll/t</c:v>
                </c:pt>
                <c:pt idx="2">
                  <c:v>Valors representatius de deute ll/t</c:v>
                </c:pt>
                <c:pt idx="3">
                  <c:v>La resta del món</c:v>
                </c:pt>
                <c:pt idx="4">
                  <c:v>Associacions publicoprivades</c:v>
                </c:pt>
                <c:pt idx="5">
                  <c:v>Préstecs IF residents c/t</c:v>
                </c:pt>
                <c:pt idx="6">
                  <c:v>Valors representatius de deute c/t</c:v>
                </c:pt>
              </c:strCache>
            </c:strRef>
          </c:cat>
          <c:val>
            <c:numRef>
              <c:f>'G6 QA4'!$H$5:$H$11</c:f>
              <c:numCache>
                <c:formatCode>0.00%</c:formatCode>
                <c:ptCount val="7"/>
                <c:pt idx="0">
                  <c:v>0.48250971682398669</c:v>
                </c:pt>
                <c:pt idx="1">
                  <c:v>0.41765685730149915</c:v>
                </c:pt>
                <c:pt idx="2">
                  <c:v>6.6629650194336476E-2</c:v>
                </c:pt>
                <c:pt idx="3">
                  <c:v>7.1071626873958913E-3</c:v>
                </c:pt>
                <c:pt idx="4">
                  <c:v>2.3986674069961134E-2</c:v>
                </c:pt>
                <c:pt idx="5">
                  <c:v>1.9988895058300942E-3</c:v>
                </c:pt>
                <c:pt idx="6">
                  <c:v>0</c:v>
                </c:pt>
              </c:numCache>
            </c:numRef>
          </c:val>
          <c:extLst>
            <c:ext xmlns:c16="http://schemas.microsoft.com/office/drawing/2014/chart" uri="{C3380CC4-5D6E-409C-BE32-E72D297353CC}">
              <c16:uniqueId val="{00000000-DBD8-4882-8092-3F4EEE161C4A}"/>
            </c:ext>
          </c:extLst>
        </c:ser>
        <c:ser>
          <c:idx val="1"/>
          <c:order val="1"/>
          <c:tx>
            <c:strRef>
              <c:f>'G6 QA4'!$I$3</c:f>
              <c:strCache>
                <c:ptCount val="1"/>
                <c:pt idx="0">
                  <c:v>Total CA</c:v>
                </c:pt>
              </c:strCache>
            </c:strRef>
          </c:tx>
          <c:spPr>
            <a:solidFill>
              <a:srgbClr val="C0C0C0"/>
            </a:solidFill>
            <a:ln w="12600">
              <a:solidFill>
                <a:srgbClr val="000000"/>
              </a:solidFill>
              <a:round/>
            </a:ln>
          </c:spPr>
          <c:invertIfNegative val="0"/>
          <c:dLbls>
            <c:spPr>
              <a:noFill/>
              <a:ln>
                <a:noFill/>
              </a:ln>
              <a:effectLst/>
            </c:spPr>
            <c:dLblPos val="outEnd"/>
            <c:showLegendKey val="0"/>
            <c:showVal val="1"/>
            <c:showCatName val="0"/>
            <c:showSerName val="0"/>
            <c:showPercent val="0"/>
            <c:showBubbleSize val="1"/>
            <c:showLeaderLines val="0"/>
            <c:extLst>
              <c:ext xmlns:c15="http://schemas.microsoft.com/office/drawing/2012/chart" uri="{CE6537A1-D6FC-4f65-9D91-7224C49458BB}">
                <c15:showLeaderLines val="0"/>
              </c:ext>
            </c:extLst>
          </c:dLbls>
          <c:cat>
            <c:strRef>
              <c:f>'G6 QA4'!$A$5:$A$11</c:f>
              <c:strCache>
                <c:ptCount val="7"/>
                <c:pt idx="0">
                  <c:v>Fons de finançament CA</c:v>
                </c:pt>
                <c:pt idx="1">
                  <c:v>Préstecs IF residents ll/t</c:v>
                </c:pt>
                <c:pt idx="2">
                  <c:v>Valors representatius de deute ll/t</c:v>
                </c:pt>
                <c:pt idx="3">
                  <c:v>La resta del món</c:v>
                </c:pt>
                <c:pt idx="4">
                  <c:v>Associacions publicoprivades</c:v>
                </c:pt>
                <c:pt idx="5">
                  <c:v>Préstecs IF residents c/t</c:v>
                </c:pt>
                <c:pt idx="6">
                  <c:v>Valors representatius de deute c/t</c:v>
                </c:pt>
              </c:strCache>
            </c:strRef>
          </c:cat>
          <c:val>
            <c:numRef>
              <c:f>'G6 QA4'!$I$5:$I$11</c:f>
              <c:numCache>
                <c:formatCode>0.00%</c:formatCode>
                <c:ptCount val="7"/>
                <c:pt idx="0">
                  <c:v>0.57508333706563952</c:v>
                </c:pt>
                <c:pt idx="1">
                  <c:v>0.1859328312848304</c:v>
                </c:pt>
                <c:pt idx="2">
                  <c:v>0.14637251828296852</c:v>
                </c:pt>
                <c:pt idx="3">
                  <c:v>5.9711567376657941E-2</c:v>
                </c:pt>
                <c:pt idx="4">
                  <c:v>2.5196265987600212E-2</c:v>
                </c:pt>
                <c:pt idx="5">
                  <c:v>6.8557133076977217E-3</c:v>
                </c:pt>
                <c:pt idx="6">
                  <c:v>8.477666946056445E-4</c:v>
                </c:pt>
              </c:numCache>
            </c:numRef>
          </c:val>
          <c:extLst>
            <c:ext xmlns:c16="http://schemas.microsoft.com/office/drawing/2014/chart" uri="{C3380CC4-5D6E-409C-BE32-E72D297353CC}">
              <c16:uniqueId val="{00000001-DBD8-4882-8092-3F4EEE161C4A}"/>
            </c:ext>
          </c:extLst>
        </c:ser>
        <c:dLbls>
          <c:showLegendKey val="0"/>
          <c:showVal val="0"/>
          <c:showCatName val="0"/>
          <c:showSerName val="0"/>
          <c:showPercent val="0"/>
          <c:showBubbleSize val="0"/>
        </c:dLbls>
        <c:gapWidth val="30"/>
        <c:axId val="89403887"/>
        <c:axId val="85024478"/>
      </c:barChart>
      <c:catAx>
        <c:axId val="89403887"/>
        <c:scaling>
          <c:orientation val="maxMin"/>
        </c:scaling>
        <c:delete val="0"/>
        <c:axPos val="l"/>
        <c:numFmt formatCode="General" sourceLinked="1"/>
        <c:majorTickMark val="out"/>
        <c:minorTickMark val="none"/>
        <c:tickLblPos val="nextTo"/>
        <c:spPr>
          <a:ln w="3240">
            <a:solidFill>
              <a:srgbClr val="00000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85024478"/>
        <c:crosses val="autoZero"/>
        <c:auto val="1"/>
        <c:lblAlgn val="ctr"/>
        <c:lblOffset val="100"/>
        <c:noMultiLvlLbl val="1"/>
      </c:catAx>
      <c:valAx>
        <c:axId val="85024478"/>
        <c:scaling>
          <c:orientation val="minMax"/>
        </c:scaling>
        <c:delete val="0"/>
        <c:axPos val="b"/>
        <c:majorGridlines>
          <c:spPr>
            <a:ln w="6480">
              <a:solidFill>
                <a:srgbClr val="8B8B8B"/>
              </a:solidFill>
              <a:round/>
            </a:ln>
          </c:spPr>
        </c:majorGridlines>
        <c:numFmt formatCode="0%" sourceLinked="0"/>
        <c:majorTickMark val="out"/>
        <c:minorTickMark val="none"/>
        <c:tickLblPos val="nextTo"/>
        <c:spPr>
          <a:ln w="3240">
            <a:solidFill>
              <a:srgbClr val="00000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89403887"/>
        <c:crosses val="max"/>
        <c:crossBetween val="between"/>
      </c:valAx>
      <c:spPr>
        <a:noFill/>
        <a:ln w="3240">
          <a:solidFill>
            <a:srgbClr val="969696"/>
          </a:solidFill>
          <a:round/>
        </a:ln>
      </c:spPr>
    </c:plotArea>
    <c:legend>
      <c:legendPos val="t"/>
      <c:layout>
        <c:manualLayout>
          <c:xMode val="edge"/>
          <c:yMode val="edge"/>
          <c:x val="0.22115369428379"/>
          <c:y val="8.9473570224154197E-2"/>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a:lstStyle/>
          <a:p>
            <a:pPr>
              <a:defRPr sz="700" b="0" strike="noStrike" spc="-1">
                <a:solidFill>
                  <a:srgbClr val="000000"/>
                </a:solidFill>
                <a:uFill>
                  <a:solidFill>
                    <a:srgbClr val="FFFFFF"/>
                  </a:solidFill>
                </a:uFill>
                <a:latin typeface="Arial"/>
                <a:ea typeface="Arial"/>
              </a:defRPr>
            </a:pPr>
            <a:r>
              <a:rPr lang="es-ES" sz="700" b="0" strike="noStrike" spc="-1">
                <a:solidFill>
                  <a:srgbClr val="000000"/>
                </a:solidFill>
                <a:uFill>
                  <a:solidFill>
                    <a:srgbClr val="FFFFFF"/>
                  </a:solidFill>
                </a:uFill>
                <a:latin typeface="Arial"/>
                <a:ea typeface="Arial"/>
              </a:rPr>
              <a:t>Gràfic I-9.7. Evolució del nombre d'oficines (2010-2021)</a:t>
            </a:r>
          </a:p>
        </c:rich>
      </c:tx>
      <c:layout>
        <c:manualLayout>
          <c:xMode val="edge"/>
          <c:yMode val="edge"/>
          <c:x val="0.27124281826428798"/>
          <c:y val="3.4063725959238303E-2"/>
        </c:manualLayout>
      </c:layout>
      <c:overlay val="0"/>
    </c:title>
    <c:autoTitleDeleted val="0"/>
    <c:plotArea>
      <c:layout>
        <c:manualLayout>
          <c:layoutTarget val="inner"/>
          <c:xMode val="edge"/>
          <c:yMode val="edge"/>
          <c:x val="0.102661022074388"/>
          <c:y val="0.220361687876758"/>
          <c:w val="0.79142727547626202"/>
          <c:h val="0.62357669122572001"/>
        </c:manualLayout>
      </c:layout>
      <c:lineChart>
        <c:grouping val="standard"/>
        <c:varyColors val="1"/>
        <c:ser>
          <c:idx val="0"/>
          <c:order val="0"/>
          <c:tx>
            <c:strRef>
              <c:f>'G7 QA5'!$C$2</c:f>
              <c:strCache>
                <c:ptCount val="1"/>
                <c:pt idx="0">
                  <c:v>Espanya</c:v>
                </c:pt>
              </c:strCache>
            </c:strRef>
          </c:tx>
          <c:spPr>
            <a:ln w="25560">
              <a:solidFill>
                <a:srgbClr val="80808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'G7 QA5'!$A$23:$A$35</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'G7 QA5'!$C$23:$C$35</c:f>
              <c:numCache>
                <c:formatCode>#,##0</c:formatCode>
                <c:ptCount val="13"/>
                <c:pt idx="0">
                  <c:v>44085</c:v>
                </c:pt>
                <c:pt idx="1">
                  <c:v>42894</c:v>
                </c:pt>
                <c:pt idx="2">
                  <c:v>39843</c:v>
                </c:pt>
                <c:pt idx="3">
                  <c:v>37903</c:v>
                </c:pt>
                <c:pt idx="4">
                  <c:v>33527</c:v>
                </c:pt>
                <c:pt idx="5">
                  <c:v>31817</c:v>
                </c:pt>
                <c:pt idx="6">
                  <c:v>30921</c:v>
                </c:pt>
                <c:pt idx="7">
                  <c:v>28643</c:v>
                </c:pt>
                <c:pt idx="8">
                  <c:v>27320</c:v>
                </c:pt>
                <c:pt idx="9">
                  <c:v>26166</c:v>
                </c:pt>
                <c:pt idx="10">
                  <c:v>23851</c:v>
                </c:pt>
                <c:pt idx="11">
                  <c:v>22299</c:v>
                </c:pt>
                <c:pt idx="12">
                  <c:v>19015</c:v>
                </c:pt>
              </c:numCache>
            </c:numRef>
          </c:val>
          <c:smooth val="0"/>
          <c:extLst>
            <c:ext xmlns:c16="http://schemas.microsoft.com/office/drawing/2014/chart" uri="{C3380CC4-5D6E-409C-BE32-E72D297353CC}">
              <c16:uniqueId val="{00000000-C96D-4EEA-82AF-C72CFBA6355A}"/>
            </c:ext>
          </c:extLst>
        </c:ser>
        <c:dLbls>
          <c:showLegendKey val="0"/>
          <c:showVal val="0"/>
          <c:showCatName val="0"/>
          <c:showSerName val="0"/>
          <c:showPercent val="0"/>
          <c:showBubbleSize val="0"/>
        </c:dLbls>
        <c:hiLowLines>
          <c:spPr>
            <a:ln>
              <a:noFill/>
            </a:ln>
          </c:spPr>
        </c:hiLowLines>
        <c:marker val="1"/>
        <c:smooth val="0"/>
        <c:axId val="26664567"/>
        <c:axId val="2137446"/>
      </c:lineChart>
      <c:lineChart>
        <c:grouping val="standard"/>
        <c:varyColors val="1"/>
        <c:ser>
          <c:idx val="1"/>
          <c:order val="1"/>
          <c:tx>
            <c:strRef>
              <c:f>'G7 QA5'!$B$2</c:f>
              <c:strCache>
                <c:ptCount val="1"/>
                <c:pt idx="0">
                  <c:v>Illes Balears</c:v>
                </c:pt>
              </c:strCache>
            </c:strRef>
          </c:tx>
          <c:spPr>
            <a:ln w="25560">
              <a:solidFill>
                <a:srgbClr val="FFCC0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'G7 QA5'!$A$23:$A$35</c:f>
              <c:numCache>
                <c:formatCode>General</c:formatCode>
                <c:ptCount val="13"/>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numCache>
            </c:numRef>
          </c:cat>
          <c:val>
            <c:numRef>
              <c:f>'G7 QA5'!$B$23:$B$35</c:f>
              <c:numCache>
                <c:formatCode>#,##0</c:formatCode>
                <c:ptCount val="13"/>
                <c:pt idx="0">
                  <c:v>1222</c:v>
                </c:pt>
                <c:pt idx="1">
                  <c:v>1198</c:v>
                </c:pt>
                <c:pt idx="2">
                  <c:v>1146</c:v>
                </c:pt>
                <c:pt idx="3">
                  <c:v>1080</c:v>
                </c:pt>
                <c:pt idx="4">
                  <c:v>968</c:v>
                </c:pt>
                <c:pt idx="5">
                  <c:v>945</c:v>
                </c:pt>
                <c:pt idx="6">
                  <c:v>909</c:v>
                </c:pt>
                <c:pt idx="7">
                  <c:v>852</c:v>
                </c:pt>
                <c:pt idx="8">
                  <c:v>821</c:v>
                </c:pt>
                <c:pt idx="9">
                  <c:v>761</c:v>
                </c:pt>
                <c:pt idx="10">
                  <c:v>677</c:v>
                </c:pt>
                <c:pt idx="11">
                  <c:v>610</c:v>
                </c:pt>
                <c:pt idx="12">
                  <c:v>551</c:v>
                </c:pt>
              </c:numCache>
            </c:numRef>
          </c:val>
          <c:smooth val="0"/>
          <c:extLst>
            <c:ext xmlns:c16="http://schemas.microsoft.com/office/drawing/2014/chart" uri="{C3380CC4-5D6E-409C-BE32-E72D297353CC}">
              <c16:uniqueId val="{00000001-C96D-4EEA-82AF-C72CFBA6355A}"/>
            </c:ext>
          </c:extLst>
        </c:ser>
        <c:dLbls>
          <c:showLegendKey val="0"/>
          <c:showVal val="0"/>
          <c:showCatName val="0"/>
          <c:showSerName val="0"/>
          <c:showPercent val="0"/>
          <c:showBubbleSize val="0"/>
        </c:dLbls>
        <c:hiLowLines>
          <c:spPr>
            <a:ln>
              <a:noFill/>
            </a:ln>
          </c:spPr>
        </c:hiLowLines>
        <c:marker val="1"/>
        <c:smooth val="0"/>
        <c:axId val="73376023"/>
        <c:axId val="3382511"/>
      </c:lineChart>
      <c:catAx>
        <c:axId val="26664567"/>
        <c:scaling>
          <c:orientation val="minMax"/>
        </c:scaling>
        <c:delete val="0"/>
        <c:axPos val="b"/>
        <c:numFmt formatCode="General" sourceLinked="1"/>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2137446"/>
        <c:crosses val="autoZero"/>
        <c:auto val="1"/>
        <c:lblAlgn val="ctr"/>
        <c:lblOffset val="100"/>
        <c:noMultiLvlLbl val="1"/>
      </c:catAx>
      <c:valAx>
        <c:axId val="2137446"/>
        <c:scaling>
          <c:orientation val="minMax"/>
        </c:scaling>
        <c:delete val="0"/>
        <c:axPos val="l"/>
        <c:majorGridlines>
          <c:spPr>
            <a:ln w="3240">
              <a:solidFill>
                <a:srgbClr val="969696"/>
              </a:solidFill>
              <a:round/>
            </a:ln>
          </c:spPr>
        </c:majorGridlines>
        <c:numFmt formatCode="#,##0" sourceLinked="0"/>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26664567"/>
        <c:crosses val="autoZero"/>
        <c:crossBetween val="between"/>
      </c:valAx>
      <c:catAx>
        <c:axId val="73376023"/>
        <c:scaling>
          <c:orientation val="minMax"/>
        </c:scaling>
        <c:delete val="1"/>
        <c:axPos val="b"/>
        <c:numFmt formatCode="General" sourceLinked="1"/>
        <c:majorTickMark val="out"/>
        <c:minorTickMark val="none"/>
        <c:tickLblPos val="nextTo"/>
        <c:crossAx val="3382511"/>
        <c:crosses val="autoZero"/>
        <c:auto val="1"/>
        <c:lblAlgn val="ctr"/>
        <c:lblOffset val="100"/>
        <c:noMultiLvlLbl val="1"/>
      </c:catAx>
      <c:valAx>
        <c:axId val="3382511"/>
        <c:scaling>
          <c:orientation val="minMax"/>
        </c:scaling>
        <c:delete val="0"/>
        <c:axPos val="r"/>
        <c:numFmt formatCode="#,##0" sourceLinked="0"/>
        <c:majorTickMark val="cross"/>
        <c:minorTickMark val="none"/>
        <c:tickLblPos val="nextTo"/>
        <c:spPr>
          <a:ln w="3240">
            <a:solidFill>
              <a:srgbClr val="00000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73376023"/>
        <c:crosses val="max"/>
        <c:crossBetween val="between"/>
      </c:valAx>
      <c:spPr>
        <a:solidFill>
          <a:srgbClr val="FFFFFF"/>
        </a:solidFill>
        <a:ln w="12600">
          <a:solidFill>
            <a:srgbClr val="C0C0C0"/>
          </a:solidFill>
          <a:round/>
        </a:ln>
      </c:spPr>
    </c:plotArea>
    <c:legend>
      <c:legendPos val="r"/>
      <c:layout>
        <c:manualLayout>
          <c:xMode val="edge"/>
          <c:yMode val="edge"/>
          <c:x val="0.15656888177461101"/>
          <c:y val="9.4168713385006306E-2"/>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c:style val="2"/>
  <c:chart>
    <c:title>
      <c:tx>
        <c:rich>
          <a:bodyPr/>
          <a:lstStyle/>
          <a:p>
            <a:pPr>
              <a:defRPr sz="700" b="0" strike="noStrike" spc="-1">
                <a:solidFill>
                  <a:srgbClr val="000000"/>
                </a:solidFill>
                <a:uFill>
                  <a:solidFill>
                    <a:srgbClr val="FFFFFF"/>
                  </a:solidFill>
                </a:uFill>
                <a:latin typeface="Arial"/>
                <a:ea typeface="Arial"/>
              </a:defRPr>
            </a:pPr>
            <a:r>
              <a:rPr lang="es-ES" sz="700" b="0" strike="noStrike" spc="-1">
                <a:solidFill>
                  <a:srgbClr val="000000"/>
                </a:solidFill>
                <a:uFill>
                  <a:solidFill>
                    <a:srgbClr val="FFFFFF"/>
                  </a:solidFill>
                </a:uFill>
                <a:latin typeface="Arial"/>
                <a:ea typeface="Arial"/>
              </a:rPr>
              <a:t>Gràfic I-9.8A. Nombre d'empreses que amplien capital (2013-2021)</a:t>
            </a:r>
          </a:p>
        </c:rich>
      </c:tx>
      <c:layout>
        <c:manualLayout>
          <c:xMode val="edge"/>
          <c:yMode val="edge"/>
          <c:x val="0.151008064516129"/>
          <c:y val="4.6331677493313003E-2"/>
        </c:manualLayout>
      </c:layout>
      <c:overlay val="0"/>
    </c:title>
    <c:autoTitleDeleted val="0"/>
    <c:plotArea>
      <c:layout>
        <c:manualLayout>
          <c:layoutTarget val="inner"/>
          <c:xMode val="edge"/>
          <c:yMode val="edge"/>
          <c:x val="0.10241935483870999"/>
          <c:y val="0.220290408865113"/>
          <c:w val="0.75987903225806497"/>
          <c:h val="0.65064959877722595"/>
        </c:manualLayout>
      </c:layout>
      <c:lineChart>
        <c:grouping val="standard"/>
        <c:varyColors val="1"/>
        <c:ser>
          <c:idx val="0"/>
          <c:order val="0"/>
          <c:tx>
            <c:strRef>
              <c:f>'G8 QA6'!$C$17</c:f>
              <c:strCache>
                <c:ptCount val="1"/>
                <c:pt idx="0">
                  <c:v>Illes Balears</c:v>
                </c:pt>
              </c:strCache>
            </c:strRef>
          </c:tx>
          <c:spPr>
            <a:ln w="25560">
              <a:solidFill>
                <a:srgbClr val="FFCC00"/>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'G8 QA6'!$A$18:$A$26</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'G8 QA6'!$C$18:$C$26</c:f>
              <c:numCache>
                <c:formatCode>#,##0</c:formatCode>
                <c:ptCount val="9"/>
                <c:pt idx="0">
                  <c:v>1073</c:v>
                </c:pt>
                <c:pt idx="1">
                  <c:v>1047</c:v>
                </c:pt>
                <c:pt idx="2">
                  <c:v>964</c:v>
                </c:pt>
                <c:pt idx="3">
                  <c:v>993</c:v>
                </c:pt>
                <c:pt idx="4">
                  <c:v>950</c:v>
                </c:pt>
                <c:pt idx="5">
                  <c:v>1002</c:v>
                </c:pt>
                <c:pt idx="6">
                  <c:v>961</c:v>
                </c:pt>
                <c:pt idx="7">
                  <c:v>842</c:v>
                </c:pt>
                <c:pt idx="8">
                  <c:v>818</c:v>
                </c:pt>
              </c:numCache>
            </c:numRef>
          </c:val>
          <c:smooth val="0"/>
          <c:extLst>
            <c:ext xmlns:c16="http://schemas.microsoft.com/office/drawing/2014/chart" uri="{C3380CC4-5D6E-409C-BE32-E72D297353CC}">
              <c16:uniqueId val="{00000000-C33D-4EC8-975A-E8CC0506BE24}"/>
            </c:ext>
          </c:extLst>
        </c:ser>
        <c:dLbls>
          <c:showLegendKey val="0"/>
          <c:showVal val="0"/>
          <c:showCatName val="0"/>
          <c:showSerName val="0"/>
          <c:showPercent val="0"/>
          <c:showBubbleSize val="0"/>
        </c:dLbls>
        <c:hiLowLines>
          <c:spPr>
            <a:ln>
              <a:noFill/>
            </a:ln>
          </c:spPr>
        </c:hiLowLines>
        <c:marker val="1"/>
        <c:smooth val="0"/>
        <c:axId val="13764181"/>
        <c:axId val="61920187"/>
      </c:lineChart>
      <c:lineChart>
        <c:grouping val="standard"/>
        <c:varyColors val="1"/>
        <c:ser>
          <c:idx val="1"/>
          <c:order val="1"/>
          <c:tx>
            <c:strRef>
              <c:f>'G8 QA6'!$B$17</c:f>
              <c:strCache>
                <c:ptCount val="1"/>
                <c:pt idx="0">
                  <c:v>Espanya (eix dret)</c:v>
                </c:pt>
              </c:strCache>
            </c:strRef>
          </c:tx>
          <c:spPr>
            <a:ln w="25560">
              <a:solidFill>
                <a:srgbClr val="969696"/>
              </a:solidFill>
              <a:round/>
            </a:ln>
          </c:spPr>
          <c:marker>
            <c:symbol val="none"/>
          </c:marker>
          <c:dLbls>
            <c:spPr>
              <a:noFill/>
              <a:ln>
                <a:noFill/>
              </a:ln>
              <a:effectLst/>
            </c:spPr>
            <c:dLblPos val="r"/>
            <c:showLegendKey val="0"/>
            <c:showVal val="0"/>
            <c:showCatName val="0"/>
            <c:showSerName val="0"/>
            <c:showPercent val="0"/>
            <c:showBubbleSize val="1"/>
            <c:showLeaderLines val="0"/>
            <c:extLst>
              <c:ext xmlns:c15="http://schemas.microsoft.com/office/drawing/2012/chart" uri="{CE6537A1-D6FC-4f65-9D91-7224C49458BB}">
                <c15:showLeaderLines val="0"/>
              </c:ext>
            </c:extLst>
          </c:dLbls>
          <c:cat>
            <c:numRef>
              <c:f>'G8 QA6'!$A$18:$A$26</c:f>
              <c:numCache>
                <c:formatCode>General</c:formatCode>
                <c:ptCount val="9"/>
                <c:pt idx="0">
                  <c:v>2013</c:v>
                </c:pt>
                <c:pt idx="1">
                  <c:v>2014</c:v>
                </c:pt>
                <c:pt idx="2">
                  <c:v>2015</c:v>
                </c:pt>
                <c:pt idx="3">
                  <c:v>2016</c:v>
                </c:pt>
                <c:pt idx="4">
                  <c:v>2017</c:v>
                </c:pt>
                <c:pt idx="5">
                  <c:v>2018</c:v>
                </c:pt>
                <c:pt idx="6">
                  <c:v>2019</c:v>
                </c:pt>
                <c:pt idx="7">
                  <c:v>2020</c:v>
                </c:pt>
                <c:pt idx="8">
                  <c:v>2021</c:v>
                </c:pt>
              </c:numCache>
            </c:numRef>
          </c:cat>
          <c:val>
            <c:numRef>
              <c:f>'G8 QA6'!$B$18:$B$26</c:f>
              <c:numCache>
                <c:formatCode>#,##0</c:formatCode>
                <c:ptCount val="9"/>
                <c:pt idx="0">
                  <c:v>34667</c:v>
                </c:pt>
                <c:pt idx="1">
                  <c:v>32816</c:v>
                </c:pt>
                <c:pt idx="2">
                  <c:v>32397</c:v>
                </c:pt>
                <c:pt idx="3">
                  <c:v>31507</c:v>
                </c:pt>
                <c:pt idx="4">
                  <c:v>31023</c:v>
                </c:pt>
                <c:pt idx="5">
                  <c:v>31235</c:v>
                </c:pt>
                <c:pt idx="6">
                  <c:v>30469</c:v>
                </c:pt>
                <c:pt idx="7">
                  <c:v>28260</c:v>
                </c:pt>
                <c:pt idx="8">
                  <c:v>29219</c:v>
                </c:pt>
              </c:numCache>
            </c:numRef>
          </c:val>
          <c:smooth val="0"/>
          <c:extLst>
            <c:ext xmlns:c16="http://schemas.microsoft.com/office/drawing/2014/chart" uri="{C3380CC4-5D6E-409C-BE32-E72D297353CC}">
              <c16:uniqueId val="{00000001-C33D-4EC8-975A-E8CC0506BE24}"/>
            </c:ext>
          </c:extLst>
        </c:ser>
        <c:dLbls>
          <c:showLegendKey val="0"/>
          <c:showVal val="0"/>
          <c:showCatName val="0"/>
          <c:showSerName val="0"/>
          <c:showPercent val="0"/>
          <c:showBubbleSize val="0"/>
        </c:dLbls>
        <c:hiLowLines>
          <c:spPr>
            <a:ln>
              <a:noFill/>
            </a:ln>
          </c:spPr>
        </c:hiLowLines>
        <c:marker val="1"/>
        <c:smooth val="0"/>
        <c:axId val="30904663"/>
        <c:axId val="22610578"/>
      </c:lineChart>
      <c:catAx>
        <c:axId val="13764181"/>
        <c:scaling>
          <c:orientation val="minMax"/>
        </c:scaling>
        <c:delete val="0"/>
        <c:axPos val="b"/>
        <c:numFmt formatCode="General" sourceLinked="1"/>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61920187"/>
        <c:crosses val="autoZero"/>
        <c:auto val="1"/>
        <c:lblAlgn val="ctr"/>
        <c:lblOffset val="100"/>
        <c:noMultiLvlLbl val="1"/>
      </c:catAx>
      <c:valAx>
        <c:axId val="61920187"/>
        <c:scaling>
          <c:orientation val="minMax"/>
          <c:min val="700"/>
        </c:scaling>
        <c:delete val="0"/>
        <c:axPos val="l"/>
        <c:majorGridlines>
          <c:spPr>
            <a:ln w="3240">
              <a:solidFill>
                <a:srgbClr val="969696"/>
              </a:solidFill>
              <a:round/>
            </a:ln>
          </c:spPr>
        </c:majorGridlines>
        <c:numFmt formatCode="#,##0" sourceLinked="0"/>
        <c:majorTickMark val="out"/>
        <c:minorTickMark val="none"/>
        <c:tickLblPos val="nextTo"/>
        <c:spPr>
          <a:ln w="3240">
            <a:solidFill>
              <a:srgbClr val="C0C0C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13764181"/>
        <c:crosses val="autoZero"/>
        <c:crossBetween val="between"/>
      </c:valAx>
      <c:catAx>
        <c:axId val="30904663"/>
        <c:scaling>
          <c:orientation val="minMax"/>
        </c:scaling>
        <c:delete val="1"/>
        <c:axPos val="b"/>
        <c:numFmt formatCode="General" sourceLinked="1"/>
        <c:majorTickMark val="out"/>
        <c:minorTickMark val="none"/>
        <c:tickLblPos val="nextTo"/>
        <c:crossAx val="22610578"/>
        <c:crosses val="autoZero"/>
        <c:auto val="1"/>
        <c:lblAlgn val="ctr"/>
        <c:lblOffset val="100"/>
        <c:noMultiLvlLbl val="1"/>
      </c:catAx>
      <c:valAx>
        <c:axId val="22610578"/>
        <c:scaling>
          <c:orientation val="minMax"/>
          <c:min val="22000"/>
        </c:scaling>
        <c:delete val="0"/>
        <c:axPos val="r"/>
        <c:numFmt formatCode="#,##0" sourceLinked="0"/>
        <c:majorTickMark val="cross"/>
        <c:minorTickMark val="none"/>
        <c:tickLblPos val="nextTo"/>
        <c:spPr>
          <a:ln w="3240">
            <a:solidFill>
              <a:srgbClr val="000000"/>
            </a:solidFill>
            <a:round/>
          </a:ln>
        </c:spPr>
        <c:txPr>
          <a:bodyPr/>
          <a:lstStyle/>
          <a:p>
            <a:pPr>
              <a:defRPr sz="700" strike="noStrike" spc="-1">
                <a:solidFill>
                  <a:srgbClr val="000000"/>
                </a:solidFill>
                <a:uFill>
                  <a:solidFill>
                    <a:srgbClr val="FFFFFF"/>
                  </a:solidFill>
                </a:uFill>
                <a:latin typeface="Arial"/>
                <a:ea typeface="Arial"/>
              </a:defRPr>
            </a:pPr>
            <a:endParaRPr lang="ca-ES"/>
          </a:p>
        </c:txPr>
        <c:crossAx val="30904663"/>
        <c:crosses val="max"/>
        <c:crossBetween val="between"/>
      </c:valAx>
      <c:spPr>
        <a:solidFill>
          <a:srgbClr val="FFFFFF"/>
        </a:solidFill>
        <a:ln w="12600">
          <a:solidFill>
            <a:srgbClr val="C0C0C0"/>
          </a:solidFill>
          <a:round/>
        </a:ln>
      </c:spPr>
    </c:plotArea>
    <c:legend>
      <c:legendPos val="t"/>
      <c:layout>
        <c:manualLayout>
          <c:xMode val="edge"/>
          <c:yMode val="edge"/>
          <c:x val="0.12668463611859801"/>
          <c:y val="0.11186476266737801"/>
        </c:manualLayout>
      </c:layout>
      <c:overlay val="0"/>
      <c:spPr>
        <a:solidFill>
          <a:srgbClr val="FFFFFF"/>
        </a:solidFill>
        <a:ln w="25560">
          <a:noFill/>
        </a:ln>
      </c:spPr>
    </c:legend>
    <c:plotVisOnly val="1"/>
    <c:dispBlanksAs val="gap"/>
    <c:showDLblsOverMax val="1"/>
  </c:chart>
  <c:spPr>
    <a:solidFill>
      <a:srgbClr val="FFFFFF"/>
    </a:solidFill>
    <a:ln w="3240">
      <a:solidFill>
        <a:srgbClr val="000000"/>
      </a:solidFill>
      <a:roun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chart" Target="../charts/chart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editAs="oneCell">
    <xdr:from>
      <xdr:col>0</xdr:col>
      <xdr:colOff>19080</xdr:colOff>
      <xdr:row>0</xdr:row>
      <xdr:rowOff>0</xdr:rowOff>
    </xdr:from>
    <xdr:to>
      <xdr:col>0</xdr:col>
      <xdr:colOff>761760</xdr:colOff>
      <xdr:row>1</xdr:row>
      <xdr:rowOff>170280</xdr:rowOff>
    </xdr:to>
    <xdr:pic>
      <xdr:nvPicPr>
        <xdr:cNvPr id="2" name="Imagen 1">
          <a:extLst>
            <a:ext uri="{FF2B5EF4-FFF2-40B4-BE49-F238E27FC236}">
              <a16:creationId xmlns:a16="http://schemas.microsoft.com/office/drawing/2014/main" id="{9A869535-A639-4E83-914E-8CCCFD7ED63E}"/>
            </a:ext>
          </a:extLst>
        </xdr:cNvPr>
        <xdr:cNvPicPr/>
      </xdr:nvPicPr>
      <xdr:blipFill>
        <a:blip xmlns:r="http://schemas.openxmlformats.org/officeDocument/2006/relationships" r:embed="rId1"/>
        <a:stretch/>
      </xdr:blipFill>
      <xdr:spPr>
        <a:xfrm>
          <a:off x="19080" y="0"/>
          <a:ext cx="742680" cy="360780"/>
        </a:xfrm>
        <a:prstGeom prst="rect">
          <a:avLst/>
        </a:prstGeom>
        <a:ln w="0">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76225</xdr:colOff>
      <xdr:row>0</xdr:row>
      <xdr:rowOff>0</xdr:rowOff>
    </xdr:from>
    <xdr:to>
      <xdr:col>13</xdr:col>
      <xdr:colOff>1503</xdr:colOff>
      <xdr:row>18</xdr:row>
      <xdr:rowOff>162995</xdr:rowOff>
    </xdr:to>
    <xdr:graphicFrame macro="">
      <xdr:nvGraphicFramePr>
        <xdr:cNvPr id="2" name="Chart 4">
          <a:extLst>
            <a:ext uri="{FF2B5EF4-FFF2-40B4-BE49-F238E27FC236}">
              <a16:creationId xmlns:a16="http://schemas.microsoft.com/office/drawing/2014/main" id="{1A6DDD3D-4E81-42D6-A295-2899B74385B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0</xdr:row>
      <xdr:rowOff>0</xdr:rowOff>
    </xdr:from>
    <xdr:to>
      <xdr:col>17</xdr:col>
      <xdr:colOff>331439</xdr:colOff>
      <xdr:row>18</xdr:row>
      <xdr:rowOff>173404</xdr:rowOff>
    </xdr:to>
    <xdr:graphicFrame macro="">
      <xdr:nvGraphicFramePr>
        <xdr:cNvPr id="3" name="Chart 5">
          <a:extLst>
            <a:ext uri="{FF2B5EF4-FFF2-40B4-BE49-F238E27FC236}">
              <a16:creationId xmlns:a16="http://schemas.microsoft.com/office/drawing/2014/main" id="{6A9AEC46-9F5C-4FFD-BC3C-A9B55A0E43F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587532</xdr:colOff>
      <xdr:row>0</xdr:row>
      <xdr:rowOff>20411</xdr:rowOff>
    </xdr:from>
    <xdr:to>
      <xdr:col>9</xdr:col>
      <xdr:colOff>629653</xdr:colOff>
      <xdr:row>16</xdr:row>
      <xdr:rowOff>10382</xdr:rowOff>
    </xdr:to>
    <xdr:graphicFrame macro="">
      <xdr:nvGraphicFramePr>
        <xdr:cNvPr id="3" name="Chart 1027">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720390</xdr:colOff>
      <xdr:row>30</xdr:row>
      <xdr:rowOff>19050</xdr:rowOff>
    </xdr:from>
    <xdr:to>
      <xdr:col>13</xdr:col>
      <xdr:colOff>541760</xdr:colOff>
      <xdr:row>54</xdr:row>
      <xdr:rowOff>69240</xdr:rowOff>
    </xdr:to>
    <xdr:graphicFrame macro="">
      <xdr:nvGraphicFramePr>
        <xdr:cNvPr id="3" name="Chart 1027">
          <a:extLst>
            <a:ext uri="{FF2B5EF4-FFF2-40B4-BE49-F238E27FC236}">
              <a16:creationId xmlns:a16="http://schemas.microsoft.com/office/drawing/2014/main" id="{05E683DE-F312-4B17-98CC-82432D938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30</xdr:row>
      <xdr:rowOff>19050</xdr:rowOff>
    </xdr:from>
    <xdr:to>
      <xdr:col>5</xdr:col>
      <xdr:colOff>266045</xdr:colOff>
      <xdr:row>45</xdr:row>
      <xdr:rowOff>94650</xdr:rowOff>
    </xdr:to>
    <xdr:graphicFrame macro="">
      <xdr:nvGraphicFramePr>
        <xdr:cNvPr id="4" name="Chart 1026">
          <a:extLst>
            <a:ext uri="{FF2B5EF4-FFF2-40B4-BE49-F238E27FC236}">
              <a16:creationId xmlns:a16="http://schemas.microsoft.com/office/drawing/2014/main" id="{2F850DCE-FC43-412C-8285-0EAA5AA2CD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25301</xdr:colOff>
      <xdr:row>13</xdr:row>
      <xdr:rowOff>80223</xdr:rowOff>
    </xdr:from>
    <xdr:to>
      <xdr:col>7</xdr:col>
      <xdr:colOff>8283</xdr:colOff>
      <xdr:row>38</xdr:row>
      <xdr:rowOff>9663</xdr:rowOff>
    </xdr:to>
    <xdr:graphicFrame macro="">
      <xdr:nvGraphicFramePr>
        <xdr:cNvPr id="2" name="Chart 3">
          <a:extLst>
            <a:ext uri="{FF2B5EF4-FFF2-40B4-BE49-F238E27FC236}">
              <a16:creationId xmlns:a16="http://schemas.microsoft.com/office/drawing/2014/main" id="{82D0F399-03BD-407A-A838-6ED1CCF25D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274416</xdr:colOff>
      <xdr:row>13</xdr:row>
      <xdr:rowOff>58249</xdr:rowOff>
    </xdr:from>
    <xdr:to>
      <xdr:col>3</xdr:col>
      <xdr:colOff>654576</xdr:colOff>
      <xdr:row>37</xdr:row>
      <xdr:rowOff>178189</xdr:rowOff>
    </xdr:to>
    <xdr:graphicFrame macro="">
      <xdr:nvGraphicFramePr>
        <xdr:cNvPr id="6" name="Chart 3">
          <a:extLst>
            <a:ext uri="{FF2B5EF4-FFF2-40B4-BE49-F238E27FC236}">
              <a16:creationId xmlns:a16="http://schemas.microsoft.com/office/drawing/2014/main" id="{00000000-0008-0000-05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11375</xdr:colOff>
      <xdr:row>2</xdr:row>
      <xdr:rowOff>121685</xdr:rowOff>
    </xdr:from>
    <xdr:to>
      <xdr:col>11</xdr:col>
      <xdr:colOff>143855</xdr:colOff>
      <xdr:row>22</xdr:row>
      <xdr:rowOff>67923</xdr:rowOff>
    </xdr:to>
    <xdr:graphicFrame macro="">
      <xdr:nvGraphicFramePr>
        <xdr:cNvPr id="7" name="Chart 1028">
          <a:extLst>
            <a:ext uri="{FF2B5EF4-FFF2-40B4-BE49-F238E27FC236}">
              <a16:creationId xmlns:a16="http://schemas.microsoft.com/office/drawing/2014/main" id="{00000000-0008-0000-06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54000</xdr:colOff>
      <xdr:row>28</xdr:row>
      <xdr:rowOff>109080</xdr:rowOff>
    </xdr:from>
    <xdr:to>
      <xdr:col>4</xdr:col>
      <xdr:colOff>538920</xdr:colOff>
      <xdr:row>48</xdr:row>
      <xdr:rowOff>66960</xdr:rowOff>
    </xdr:to>
    <xdr:graphicFrame macro="">
      <xdr:nvGraphicFramePr>
        <xdr:cNvPr id="8" name="Chart 4">
          <a:extLst>
            <a:ext uri="{FF2B5EF4-FFF2-40B4-BE49-F238E27FC236}">
              <a16:creationId xmlns:a16="http://schemas.microsoft.com/office/drawing/2014/main" id="{00000000-0008-0000-07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4</xdr:col>
      <xdr:colOff>530280</xdr:colOff>
      <xdr:row>28</xdr:row>
      <xdr:rowOff>109080</xdr:rowOff>
    </xdr:from>
    <xdr:to>
      <xdr:col>9</xdr:col>
      <xdr:colOff>577080</xdr:colOff>
      <xdr:row>49</xdr:row>
      <xdr:rowOff>2136</xdr:rowOff>
    </xdr:to>
    <xdr:graphicFrame macro="">
      <xdr:nvGraphicFramePr>
        <xdr:cNvPr id="9" name="Chart 5">
          <a:extLst>
            <a:ext uri="{FF2B5EF4-FFF2-40B4-BE49-F238E27FC236}">
              <a16:creationId xmlns:a16="http://schemas.microsoft.com/office/drawing/2014/main" id="{00000000-0008-0000-07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9</xdr:col>
      <xdr:colOff>584280</xdr:colOff>
      <xdr:row>28</xdr:row>
      <xdr:rowOff>112320</xdr:rowOff>
    </xdr:from>
    <xdr:to>
      <xdr:col>15</xdr:col>
      <xdr:colOff>12240</xdr:colOff>
      <xdr:row>49</xdr:row>
      <xdr:rowOff>11975</xdr:rowOff>
    </xdr:to>
    <xdr:graphicFrame macro="">
      <xdr:nvGraphicFramePr>
        <xdr:cNvPr id="10" name="Chart 6">
          <a:extLst>
            <a:ext uri="{FF2B5EF4-FFF2-40B4-BE49-F238E27FC236}">
              <a16:creationId xmlns:a16="http://schemas.microsoft.com/office/drawing/2014/main" id="{00000000-0008-0000-07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382EA9-4012-4CEC-8FE7-B2CE2157BB8C}">
  <dimension ref="A2:B22"/>
  <sheetViews>
    <sheetView zoomScaleNormal="100" workbookViewId="0">
      <selection activeCell="A22" sqref="A22"/>
    </sheetView>
  </sheetViews>
  <sheetFormatPr baseColWidth="10" defaultColWidth="11.5703125" defaultRowHeight="15" x14ac:dyDescent="0.25"/>
  <cols>
    <col min="1" max="1" width="19.7109375" customWidth="1"/>
    <col min="2" max="2" width="135" customWidth="1"/>
  </cols>
  <sheetData>
    <row r="2" spans="1:2" x14ac:dyDescent="0.25">
      <c r="B2" s="95" t="s">
        <v>46</v>
      </c>
    </row>
    <row r="4" spans="1:2" x14ac:dyDescent="0.25">
      <c r="A4" s="131" t="s">
        <v>85</v>
      </c>
      <c r="B4" s="131"/>
    </row>
    <row r="5" spans="1:2" ht="15" customHeight="1" x14ac:dyDescent="0.25">
      <c r="A5" s="96" t="s">
        <v>53</v>
      </c>
      <c r="B5" s="97" t="s">
        <v>63</v>
      </c>
    </row>
    <row r="6" spans="1:2" ht="15" customHeight="1" x14ac:dyDescent="0.25">
      <c r="A6" s="98" t="s">
        <v>47</v>
      </c>
      <c r="B6" s="97" t="s">
        <v>59</v>
      </c>
    </row>
    <row r="7" spans="1:2" ht="15.75" customHeight="1" x14ac:dyDescent="0.25">
      <c r="A7" s="98" t="s">
        <v>48</v>
      </c>
      <c r="B7" s="97" t="s">
        <v>60</v>
      </c>
    </row>
    <row r="8" spans="1:2" ht="15.75" customHeight="1" x14ac:dyDescent="0.25">
      <c r="A8" s="99" t="s">
        <v>49</v>
      </c>
      <c r="B8" s="97" t="s">
        <v>82</v>
      </c>
    </row>
    <row r="9" spans="1:2" ht="15.75" customHeight="1" x14ac:dyDescent="0.25">
      <c r="A9" s="100" t="s">
        <v>50</v>
      </c>
      <c r="B9" s="97" t="s">
        <v>62</v>
      </c>
    </row>
    <row r="10" spans="1:2" ht="15" customHeight="1" x14ac:dyDescent="0.25">
      <c r="A10" s="101" t="s">
        <v>51</v>
      </c>
      <c r="B10" s="97" t="s">
        <v>64</v>
      </c>
    </row>
    <row r="11" spans="1:2" ht="15" customHeight="1" x14ac:dyDescent="0.25">
      <c r="A11" s="102" t="s">
        <v>52</v>
      </c>
      <c r="B11" s="97" t="s">
        <v>86</v>
      </c>
    </row>
    <row r="12" spans="1:2" ht="15" customHeight="1" x14ac:dyDescent="0.25">
      <c r="A12" s="98" t="s">
        <v>54</v>
      </c>
      <c r="B12" s="97" t="s">
        <v>65</v>
      </c>
    </row>
    <row r="13" spans="1:2" ht="15.75" customHeight="1" x14ac:dyDescent="0.25">
      <c r="A13" s="103" t="s">
        <v>55</v>
      </c>
      <c r="B13" s="97" t="s">
        <v>66</v>
      </c>
    </row>
    <row r="14" spans="1:2" ht="15.75" customHeight="1" x14ac:dyDescent="0.25">
      <c r="A14" s="103" t="s">
        <v>56</v>
      </c>
      <c r="B14" s="97" t="s">
        <v>67</v>
      </c>
    </row>
    <row r="15" spans="1:2" ht="15.75" customHeight="1" x14ac:dyDescent="0.25">
      <c r="A15" s="103" t="s">
        <v>57</v>
      </c>
      <c r="B15" s="97" t="s">
        <v>68</v>
      </c>
    </row>
    <row r="16" spans="1:2" ht="15.75" customHeight="1" x14ac:dyDescent="0.25">
      <c r="A16" s="103" t="s">
        <v>58</v>
      </c>
      <c r="B16" s="97" t="s">
        <v>69</v>
      </c>
    </row>
    <row r="17" spans="1:2" ht="15" customHeight="1" x14ac:dyDescent="0.25">
      <c r="A17" s="104" t="s">
        <v>70</v>
      </c>
      <c r="B17" s="97" t="s">
        <v>76</v>
      </c>
    </row>
    <row r="18" spans="1:2" ht="15" customHeight="1" x14ac:dyDescent="0.25">
      <c r="A18" s="104" t="s">
        <v>71</v>
      </c>
      <c r="B18" s="97" t="s">
        <v>62</v>
      </c>
    </row>
    <row r="19" spans="1:2" ht="15" customHeight="1" x14ac:dyDescent="0.25">
      <c r="A19" s="104" t="s">
        <v>72</v>
      </c>
      <c r="B19" s="97" t="s">
        <v>64</v>
      </c>
    </row>
    <row r="20" spans="1:2" ht="15" customHeight="1" x14ac:dyDescent="0.25">
      <c r="A20" s="104" t="s">
        <v>73</v>
      </c>
      <c r="B20" s="97" t="s">
        <v>77</v>
      </c>
    </row>
    <row r="21" spans="1:2" ht="15" customHeight="1" x14ac:dyDescent="0.25">
      <c r="A21" s="104" t="s">
        <v>74</v>
      </c>
      <c r="B21" s="97" t="s">
        <v>79</v>
      </c>
    </row>
    <row r="22" spans="1:2" ht="15" customHeight="1" x14ac:dyDescent="0.25">
      <c r="A22" s="104" t="s">
        <v>75</v>
      </c>
      <c r="B22" s="97" t="s">
        <v>81</v>
      </c>
    </row>
  </sheetData>
  <sortState xmlns:xlrd2="http://schemas.microsoft.com/office/spreadsheetml/2017/richdata2" ref="A5:B21">
    <sortCondition ref="A5:A21"/>
  </sortState>
  <mergeCells count="1">
    <mergeCell ref="A4:B4"/>
  </mergeCells>
  <hyperlinks>
    <hyperlink ref="A5" location="'Q1'!A15" display="Quadre I-9.1" xr:uid="{2CE47C4C-657F-4003-BF45-83F0771C4D50}"/>
    <hyperlink ref="A6" location="'G1 QA1 '!A1" display="Gràfic I-9.1a." xr:uid="{626E1583-F23E-4052-8779-947B9C7EFBD8}"/>
    <hyperlink ref="A7" location="'G1 QA1 '!A1" display="Gràfic I-9.1b." xr:uid="{7C42A046-3169-454C-853C-F75D2FB9CA5C}"/>
    <hyperlink ref="A8" location="'G2'!A1" display="Gràfic I-9.2" xr:uid="{AF7E19CE-AD9D-4D27-A95E-4C8E825CC154}"/>
    <hyperlink ref="A9" location="'G3 G4 QA2 QA3'!A1" display="Gràfic I-9.3." xr:uid="{38A38291-BA61-4CF6-A708-6066E1ABB4AD}"/>
    <hyperlink ref="A10" location="'G3 G4 QA2 QA3'!A1" display="Gràfic I-9.4." xr:uid="{9D5E6C2C-AE62-40A7-94B6-B9A725242D9A}"/>
    <hyperlink ref="A11" location="'G5'!A14" display="Gràfic I-9.5" xr:uid="{BF91DCEA-060B-4631-91F6-555C0AC0BFC1}"/>
    <hyperlink ref="A12" location="'G6 QA4'!A1" display="Gràfic I-9.6." xr:uid="{98B6BF1C-C724-419D-B272-4783464FD3A4}"/>
    <hyperlink ref="A13" location="'G7 QA5'!A1" display="Gràfic I-9.7." xr:uid="{F6D3237A-6DE9-42BC-B5C3-71A912131F27}"/>
    <hyperlink ref="A14" location="'G8 QA6'!A1" display="Gràfic I-9.8a." xr:uid="{D650389E-F641-4201-B29F-B227D14A34FA}"/>
    <hyperlink ref="A15" location="'G8 QA6'!A1" display="Gràfic I-9.8b." xr:uid="{224E198F-8ADF-4C48-A0AD-909F590A8A98}"/>
    <hyperlink ref="A16" location="'G8 QA6'!A1" display="Gràfic I-9.8c." xr:uid="{0871B264-8E1C-4854-A008-E9F05E70D67B}"/>
    <hyperlink ref="A17" location="'G1 QA1 '!A1" display="Quadre IA-9.1." xr:uid="{9F591F68-6FCD-40CF-B4F5-D42A3E7BDB78}"/>
    <hyperlink ref="A18" location="'G3 G4 QA2 QA3'!A1" display="Quadre IA-9.2." xr:uid="{6DF9F641-5454-4AF2-8D51-B77406270207}"/>
    <hyperlink ref="A19" location="'G3 G4 QA2 QA3'!A1" display="Quadre IA-9.3." xr:uid="{CE77012B-BC78-42B1-95B1-8F5F515E170E}"/>
    <hyperlink ref="A20" location="'G6 QA4'!A1" display="Quadre IA-9.4." xr:uid="{E4342AAB-E775-4D60-92CF-0C3F90DBDF22}"/>
    <hyperlink ref="A21" location="'G7 QA5'!A1" display="Quadre IA-9.5." xr:uid="{76D6105F-960F-402C-BD2E-DD89FFEB0CE1}"/>
    <hyperlink ref="A22" location="'G8 QA6'!A1" display="Quadre IA-9.6." xr:uid="{25B27203-0717-43FC-A48B-94885733227F}"/>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6735F9-2D4C-4930-B62B-C6BD22095161}">
  <sheetPr>
    <tabColor rgb="FF92D050"/>
  </sheetPr>
  <dimension ref="A1:AME62"/>
  <sheetViews>
    <sheetView topLeftCell="A7" zoomScaleNormal="100" workbookViewId="0">
      <selection activeCell="A27" sqref="A27:F27"/>
    </sheetView>
  </sheetViews>
  <sheetFormatPr baseColWidth="10" defaultColWidth="8.7109375" defaultRowHeight="15" x14ac:dyDescent="0.25"/>
  <cols>
    <col min="1" max="1" width="15.140625" style="1" customWidth="1"/>
    <col min="2" max="3" width="15.140625" style="2" customWidth="1"/>
    <col min="4" max="4" width="15.140625" style="3" customWidth="1"/>
    <col min="5" max="6" width="15.140625" style="2" customWidth="1"/>
    <col min="7" max="7" width="8.7109375" style="2"/>
    <col min="8" max="14" width="8.7109375" style="3"/>
    <col min="15" max="15" width="15.5703125" style="3" bestFit="1" customWidth="1"/>
    <col min="16" max="16" width="13.5703125" style="3" bestFit="1" customWidth="1"/>
    <col min="17" max="21" width="8.7109375" style="3"/>
    <col min="22" max="23" width="15.140625" style="3" bestFit="1" customWidth="1"/>
    <col min="24" max="24" width="14.140625" style="3" bestFit="1" customWidth="1"/>
    <col min="25" max="1019" width="8.7109375" style="3"/>
  </cols>
  <sheetData>
    <row r="1" spans="1:1018" x14ac:dyDescent="0.25">
      <c r="A1" s="133" t="s">
        <v>45</v>
      </c>
      <c r="B1" s="134"/>
      <c r="C1" s="134"/>
      <c r="D1" s="134"/>
      <c r="E1" s="134"/>
      <c r="F1" s="135"/>
      <c r="G1" s="4"/>
      <c r="H1" s="58"/>
      <c r="I1" s="58"/>
      <c r="J1" s="58"/>
      <c r="K1" s="58"/>
      <c r="L1" s="58"/>
      <c r="M1" s="58"/>
      <c r="N1" s="58"/>
      <c r="O1" s="58"/>
      <c r="P1" s="58"/>
      <c r="Q1" s="58"/>
      <c r="R1" s="58"/>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row>
    <row r="2" spans="1:1018" x14ac:dyDescent="0.25">
      <c r="A2" s="136" t="s">
        <v>0</v>
      </c>
      <c r="B2" s="137"/>
      <c r="C2" s="138"/>
      <c r="D2" s="136" t="s">
        <v>1</v>
      </c>
      <c r="E2" s="137"/>
      <c r="F2" s="138"/>
      <c r="G2" s="4"/>
      <c r="H2" s="58"/>
      <c r="I2" s="58"/>
      <c r="J2" s="58"/>
      <c r="K2" s="58"/>
      <c r="L2" s="58"/>
      <c r="M2" s="58"/>
      <c r="N2" s="58"/>
      <c r="O2" s="58"/>
      <c r="P2" s="58"/>
      <c r="Q2" s="58"/>
      <c r="R2" s="58"/>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row>
    <row r="3" spans="1:1018" x14ac:dyDescent="0.25">
      <c r="A3" s="136" t="s">
        <v>2</v>
      </c>
      <c r="B3" s="138"/>
      <c r="C3" s="125" t="s">
        <v>3</v>
      </c>
      <c r="D3" s="125" t="s">
        <v>4</v>
      </c>
      <c r="E3" s="125" t="s">
        <v>5</v>
      </c>
      <c r="F3" s="125" t="s">
        <v>3</v>
      </c>
      <c r="G3" s="4"/>
      <c r="H3" s="58"/>
      <c r="I3" s="58"/>
      <c r="J3" s="58"/>
      <c r="K3" s="58"/>
      <c r="L3" s="58"/>
      <c r="M3" s="58"/>
      <c r="N3" s="58"/>
      <c r="O3" s="58"/>
      <c r="P3" s="58"/>
      <c r="Q3" s="58"/>
      <c r="R3" s="58"/>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row>
    <row r="4" spans="1:1018" x14ac:dyDescent="0.25">
      <c r="A4" s="115">
        <v>1999</v>
      </c>
      <c r="B4" s="116">
        <v>10944.647999999999</v>
      </c>
      <c r="C4" s="116">
        <v>476866.39399999997</v>
      </c>
      <c r="D4" s="117">
        <f>B4/C4</f>
        <v>2.2951183261616041E-2</v>
      </c>
      <c r="E4" s="118">
        <v>0.190644594049479</v>
      </c>
      <c r="F4" s="118">
        <v>0.13596505937817699</v>
      </c>
      <c r="G4" s="4"/>
      <c r="H4" s="59"/>
      <c r="I4" s="58"/>
      <c r="J4" s="58"/>
      <c r="K4" s="58"/>
      <c r="L4" s="58"/>
      <c r="M4" s="58"/>
      <c r="N4" s="58"/>
      <c r="O4" s="58"/>
      <c r="P4" s="58"/>
      <c r="Q4" s="58"/>
      <c r="R4" s="58"/>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row>
    <row r="5" spans="1:1018" x14ac:dyDescent="0.25">
      <c r="A5" s="115">
        <v>2000</v>
      </c>
      <c r="B5" s="116">
        <v>13451.495999999999</v>
      </c>
      <c r="C5" s="116">
        <v>555445.18000000005</v>
      </c>
      <c r="D5" s="117">
        <f t="shared" ref="D5:D24" si="0">B5/C5</f>
        <v>2.4217504236871763E-2</v>
      </c>
      <c r="E5" s="118">
        <f>B5/B4-1</f>
        <v>0.22904784146552726</v>
      </c>
      <c r="F5" s="118">
        <f>C5/C4-1</f>
        <v>0.16478155514561199</v>
      </c>
      <c r="G5" s="4"/>
      <c r="H5" s="58"/>
      <c r="I5" s="58"/>
      <c r="J5" s="58"/>
      <c r="K5" s="58"/>
      <c r="L5" s="58"/>
      <c r="M5" s="58"/>
      <c r="N5" s="58"/>
      <c r="O5" s="58"/>
      <c r="P5" s="58"/>
      <c r="Q5" s="58"/>
      <c r="R5" s="58"/>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row>
    <row r="6" spans="1:1018" x14ac:dyDescent="0.25">
      <c r="A6" s="115">
        <v>2001</v>
      </c>
      <c r="B6" s="116">
        <v>15664.511</v>
      </c>
      <c r="C6" s="116">
        <v>617278.92099999997</v>
      </c>
      <c r="D6" s="117">
        <f t="shared" si="0"/>
        <v>2.5376714588962939E-2</v>
      </c>
      <c r="E6" s="118">
        <f t="shared" ref="E6:F24" si="1">B6/B5-1</f>
        <v>0.16451813240698288</v>
      </c>
      <c r="F6" s="118">
        <f t="shared" si="1"/>
        <v>0.11132285097874095</v>
      </c>
      <c r="G6" s="4"/>
      <c r="H6" s="58"/>
      <c r="I6" s="58"/>
      <c r="J6" s="58"/>
      <c r="K6" s="58"/>
      <c r="L6" s="58"/>
      <c r="M6" s="58"/>
      <c r="N6" s="58"/>
      <c r="O6" s="58"/>
      <c r="P6" s="58"/>
      <c r="Q6" s="58"/>
      <c r="R6" s="58"/>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row>
    <row r="7" spans="1:1018" x14ac:dyDescent="0.25">
      <c r="A7" s="115">
        <v>2002</v>
      </c>
      <c r="B7" s="116">
        <v>17715.205999999998</v>
      </c>
      <c r="C7" s="116">
        <v>693181.71799999999</v>
      </c>
      <c r="D7" s="117">
        <f t="shared" si="0"/>
        <v>2.5556366447621746E-2</v>
      </c>
      <c r="E7" s="118">
        <f t="shared" si="1"/>
        <v>0.13091343866399652</v>
      </c>
      <c r="F7" s="118">
        <f t="shared" si="1"/>
        <v>0.1229635330444081</v>
      </c>
      <c r="G7" s="4"/>
      <c r="H7" s="58"/>
      <c r="I7" s="58"/>
      <c r="J7" s="58"/>
      <c r="K7" s="58"/>
      <c r="L7" s="58"/>
      <c r="M7" s="58"/>
      <c r="N7" s="58"/>
      <c r="O7" s="58"/>
      <c r="P7" s="58"/>
      <c r="Q7" s="58"/>
      <c r="R7" s="58"/>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row>
    <row r="8" spans="1:1018" x14ac:dyDescent="0.25">
      <c r="A8" s="115">
        <v>2003</v>
      </c>
      <c r="B8" s="116">
        <v>20009.52</v>
      </c>
      <c r="C8" s="116">
        <v>794399.72400000005</v>
      </c>
      <c r="D8" s="117">
        <f t="shared" si="0"/>
        <v>2.5188226273855047E-2</v>
      </c>
      <c r="E8" s="118">
        <f t="shared" si="1"/>
        <v>0.12951099750124295</v>
      </c>
      <c r="F8" s="118">
        <f t="shared" si="1"/>
        <v>0.14601943959520303</v>
      </c>
      <c r="G8" s="4"/>
      <c r="H8" s="58"/>
      <c r="I8" s="58"/>
      <c r="J8" s="58"/>
      <c r="K8" s="58"/>
      <c r="L8" s="58"/>
      <c r="M8" s="58"/>
      <c r="N8" s="58"/>
      <c r="O8" s="58"/>
      <c r="P8" s="58"/>
      <c r="Q8" s="58"/>
      <c r="R8" s="5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row>
    <row r="9" spans="1:1018" x14ac:dyDescent="0.25">
      <c r="A9" s="115">
        <v>2004</v>
      </c>
      <c r="B9" s="116">
        <v>23802.081999999999</v>
      </c>
      <c r="C9" s="116">
        <v>934240.88500000001</v>
      </c>
      <c r="D9" s="117">
        <f t="shared" si="0"/>
        <v>2.5477457026514098E-2</v>
      </c>
      <c r="E9" s="118">
        <f t="shared" si="1"/>
        <v>0.18953787996913452</v>
      </c>
      <c r="F9" s="118">
        <f t="shared" si="1"/>
        <v>0.17603374821917739</v>
      </c>
      <c r="G9" s="4"/>
      <c r="H9" s="58"/>
      <c r="I9" s="58"/>
      <c r="J9" s="58"/>
      <c r="K9" s="58"/>
      <c r="L9" s="58"/>
      <c r="M9" s="58"/>
      <c r="N9" s="58"/>
      <c r="O9" s="58"/>
      <c r="P9" s="58"/>
      <c r="Q9" s="58"/>
      <c r="R9" s="58"/>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row>
    <row r="10" spans="1:1018" x14ac:dyDescent="0.25">
      <c r="A10" s="115">
        <v>2005</v>
      </c>
      <c r="B10" s="116">
        <v>29736.547999999999</v>
      </c>
      <c r="C10" s="116">
        <v>1184911.3829999999</v>
      </c>
      <c r="D10" s="117">
        <f t="shared" si="0"/>
        <v>2.5096010070147161E-2</v>
      </c>
      <c r="E10" s="118">
        <f t="shared" si="1"/>
        <v>0.24932550018103461</v>
      </c>
      <c r="F10" s="118">
        <f t="shared" si="1"/>
        <v>0.26831463065331373</v>
      </c>
      <c r="G10" s="4"/>
      <c r="H10" s="58"/>
      <c r="I10" s="58"/>
      <c r="J10" s="58"/>
      <c r="K10" s="58"/>
      <c r="L10" s="58"/>
      <c r="M10" s="58"/>
      <c r="N10" s="58"/>
      <c r="O10" s="58"/>
      <c r="P10" s="58"/>
      <c r="Q10" s="58"/>
      <c r="R10" s="58"/>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row>
    <row r="11" spans="1:1018" x14ac:dyDescent="0.25">
      <c r="A11" s="115">
        <v>2006</v>
      </c>
      <c r="B11" s="116">
        <v>36153.624000000003</v>
      </c>
      <c r="C11" s="116">
        <v>1483279.6459999999</v>
      </c>
      <c r="D11" s="117">
        <f t="shared" si="0"/>
        <v>2.4374111852405209E-2</v>
      </c>
      <c r="E11" s="118">
        <f t="shared" si="1"/>
        <v>0.21579761040185308</v>
      </c>
      <c r="F11" s="118">
        <f t="shared" si="1"/>
        <v>0.25180639436898722</v>
      </c>
      <c r="G11" s="4"/>
      <c r="H11" s="58"/>
      <c r="I11" s="58"/>
      <c r="J11" s="58"/>
      <c r="K11" s="58"/>
      <c r="L11" s="58"/>
      <c r="M11" s="58"/>
      <c r="N11" s="58"/>
      <c r="O11" s="58"/>
      <c r="P11" s="58"/>
      <c r="Q11" s="58"/>
      <c r="R11" s="58"/>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row>
    <row r="12" spans="1:1018" x14ac:dyDescent="0.25">
      <c r="A12" s="115">
        <v>2007</v>
      </c>
      <c r="B12" s="116">
        <v>42405.53</v>
      </c>
      <c r="C12" s="116">
        <v>1730688.257</v>
      </c>
      <c r="D12" s="117">
        <f t="shared" si="0"/>
        <v>2.4502119216725002E-2</v>
      </c>
      <c r="E12" s="118">
        <f t="shared" si="1"/>
        <v>0.17292612215029934</v>
      </c>
      <c r="F12" s="118">
        <f t="shared" si="1"/>
        <v>0.16679835907355267</v>
      </c>
      <c r="G12" s="4"/>
      <c r="H12" s="58"/>
      <c r="I12" s="58"/>
      <c r="J12" s="58"/>
      <c r="K12" s="58"/>
      <c r="L12" s="58"/>
      <c r="M12" s="58"/>
      <c r="N12" s="58"/>
      <c r="O12" s="58"/>
      <c r="P12" s="58"/>
      <c r="Q12" s="58"/>
      <c r="R12" s="58"/>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row>
    <row r="13" spans="1:1018" x14ac:dyDescent="0.25">
      <c r="A13" s="115">
        <v>2008</v>
      </c>
      <c r="B13" s="116">
        <v>46182.802000000003</v>
      </c>
      <c r="C13" s="116">
        <v>1842796.737</v>
      </c>
      <c r="D13" s="117">
        <f t="shared" si="0"/>
        <v>2.5061256660994406E-2</v>
      </c>
      <c r="E13" s="118">
        <f t="shared" si="1"/>
        <v>8.9074986210524898E-2</v>
      </c>
      <c r="F13" s="118">
        <f t="shared" si="1"/>
        <v>6.477681901784571E-2</v>
      </c>
      <c r="G13" s="4"/>
      <c r="H13" s="58"/>
      <c r="I13" s="58"/>
      <c r="J13" s="58"/>
      <c r="K13" s="58"/>
      <c r="L13" s="58"/>
      <c r="M13" s="58"/>
      <c r="N13" s="58"/>
      <c r="O13" s="58"/>
      <c r="P13" s="58"/>
      <c r="Q13" s="58"/>
      <c r="R13" s="58"/>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row>
    <row r="14" spans="1:1018" x14ac:dyDescent="0.25">
      <c r="A14" s="115">
        <v>2009</v>
      </c>
      <c r="B14" s="116">
        <v>46660.735000000001</v>
      </c>
      <c r="C14" s="116">
        <v>1837760.7579999999</v>
      </c>
      <c r="D14" s="117">
        <f t="shared" si="0"/>
        <v>2.5389994207287346E-2</v>
      </c>
      <c r="E14" s="118">
        <f t="shared" si="1"/>
        <v>1.0348722453003223E-2</v>
      </c>
      <c r="F14" s="118">
        <f t="shared" si="1"/>
        <v>-2.732791359397746E-3</v>
      </c>
      <c r="G14" s="4"/>
      <c r="H14" s="58"/>
      <c r="I14" s="58"/>
      <c r="J14" s="58"/>
      <c r="K14" s="58"/>
      <c r="L14" s="58"/>
      <c r="M14" s="58"/>
      <c r="N14" s="58"/>
      <c r="O14" s="58"/>
      <c r="P14" s="58"/>
      <c r="Q14" s="58"/>
      <c r="R14" s="58"/>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row>
    <row r="15" spans="1:1018" x14ac:dyDescent="0.25">
      <c r="A15" s="115">
        <v>2010</v>
      </c>
      <c r="B15" s="116">
        <v>46197.057000000001</v>
      </c>
      <c r="C15" s="116">
        <v>1856783.2790000001</v>
      </c>
      <c r="D15" s="117">
        <f t="shared" si="0"/>
        <v>2.4880155655473239E-2</v>
      </c>
      <c r="E15" s="118">
        <f t="shared" si="1"/>
        <v>-9.9372202345291427E-3</v>
      </c>
      <c r="F15" s="118">
        <f t="shared" si="1"/>
        <v>1.0350923490553887E-2</v>
      </c>
      <c r="G15" s="4"/>
      <c r="H15" s="58"/>
      <c r="I15" s="58"/>
      <c r="J15" s="58"/>
      <c r="K15" s="58"/>
      <c r="L15" s="58"/>
      <c r="M15" s="58"/>
      <c r="N15" s="58"/>
      <c r="O15" s="58"/>
      <c r="P15" s="58"/>
      <c r="Q15" s="58"/>
      <c r="R15" s="58"/>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row>
    <row r="16" spans="1:1018" x14ac:dyDescent="0.25">
      <c r="A16" s="115">
        <v>2011</v>
      </c>
      <c r="B16" s="116">
        <v>45003.586000000003</v>
      </c>
      <c r="C16" s="116">
        <v>1798025.7379999999</v>
      </c>
      <c r="D16" s="117">
        <f t="shared" si="0"/>
        <v>2.5029444823219768E-2</v>
      </c>
      <c r="E16" s="118">
        <f t="shared" si="1"/>
        <v>-2.5834351309435122E-2</v>
      </c>
      <c r="F16" s="118">
        <f t="shared" si="1"/>
        <v>-3.1644802958180951E-2</v>
      </c>
      <c r="G16" s="4"/>
      <c r="H16" s="58"/>
      <c r="I16" s="58"/>
      <c r="J16" s="58"/>
      <c r="K16" s="58"/>
      <c r="L16" s="58"/>
      <c r="M16" s="58"/>
      <c r="N16" s="58"/>
      <c r="O16" s="58"/>
      <c r="P16" s="58"/>
      <c r="Q16" s="58"/>
      <c r="R16" s="58"/>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row>
    <row r="17" spans="1:1018" x14ac:dyDescent="0.25">
      <c r="A17" s="115">
        <v>2012</v>
      </c>
      <c r="B17" s="116">
        <v>40551.728999999999</v>
      </c>
      <c r="C17" s="116">
        <v>1634654.878</v>
      </c>
      <c r="D17" s="117">
        <f t="shared" si="0"/>
        <v>2.4807517198746583E-2</v>
      </c>
      <c r="E17" s="118">
        <f t="shared" si="1"/>
        <v>-9.8922272549569756E-2</v>
      </c>
      <c r="F17" s="118">
        <f t="shared" si="1"/>
        <v>-9.0861246614702185E-2</v>
      </c>
      <c r="G17" s="4"/>
      <c r="H17" s="58"/>
      <c r="I17" s="58"/>
      <c r="J17" s="58"/>
      <c r="K17" s="58"/>
      <c r="L17" s="58"/>
      <c r="M17" s="58"/>
      <c r="N17" s="58"/>
      <c r="O17" s="58"/>
      <c r="P17" s="58"/>
      <c r="Q17" s="58"/>
      <c r="R17" s="58"/>
      <c r="S17"/>
      <c r="T17"/>
      <c r="U17" s="46"/>
      <c r="V17" s="41"/>
      <c r="W17" s="41"/>
      <c r="X17" s="41"/>
      <c r="Y17" s="41"/>
      <c r="Z17" s="41"/>
      <c r="AA17" s="41"/>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row>
    <row r="18" spans="1:1018" x14ac:dyDescent="0.25">
      <c r="A18" s="115">
        <v>2013</v>
      </c>
      <c r="B18" s="116">
        <v>35885.286999999997</v>
      </c>
      <c r="C18" s="116">
        <v>1469010.399</v>
      </c>
      <c r="D18" s="117">
        <f t="shared" si="0"/>
        <v>2.4428204881618402E-2</v>
      </c>
      <c r="E18" s="118">
        <f t="shared" si="1"/>
        <v>-0.115073811032817</v>
      </c>
      <c r="F18" s="118">
        <f t="shared" si="1"/>
        <v>-0.10133299770448556</v>
      </c>
      <c r="G18" s="4"/>
      <c r="H18" s="58"/>
      <c r="I18" s="58"/>
      <c r="J18" s="58"/>
      <c r="K18" s="60" t="s">
        <v>44</v>
      </c>
      <c r="L18" s="58"/>
      <c r="M18" s="58"/>
      <c r="N18" s="58"/>
      <c r="O18" s="58"/>
      <c r="P18" s="58"/>
      <c r="Q18" s="58"/>
      <c r="R18" s="58"/>
      <c r="S18"/>
      <c r="T18"/>
      <c r="U18" s="46"/>
      <c r="V18" s="41"/>
      <c r="W18" s="41"/>
      <c r="X18" s="41"/>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row>
    <row r="19" spans="1:1018" x14ac:dyDescent="0.25">
      <c r="A19" s="115">
        <v>2014</v>
      </c>
      <c r="B19" s="116">
        <v>33740.756999999998</v>
      </c>
      <c r="C19" s="116">
        <v>1422890.2709999999</v>
      </c>
      <c r="D19" s="117">
        <f t="shared" si="0"/>
        <v>2.3712831331882792E-2</v>
      </c>
      <c r="E19" s="118">
        <f t="shared" si="1"/>
        <v>-5.9760703599778919E-2</v>
      </c>
      <c r="F19" s="118">
        <f t="shared" si="1"/>
        <v>-3.1395372035075697E-2</v>
      </c>
      <c r="G19" s="4"/>
      <c r="H19" s="45"/>
      <c r="I19" s="45"/>
      <c r="J19" s="45"/>
      <c r="K19" s="45"/>
      <c r="L19" s="45"/>
      <c r="M19" s="45"/>
      <c r="N19" s="45"/>
      <c r="O19" s="45"/>
      <c r="P19" s="45"/>
      <c r="Q19" s="45"/>
      <c r="R19" s="45"/>
      <c r="S19"/>
      <c r="T19"/>
      <c r="U19" s="46"/>
      <c r="V19" s="41"/>
      <c r="W19" s="41"/>
      <c r="X19" s="41"/>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row>
    <row r="20" spans="1:1018" x14ac:dyDescent="0.25">
      <c r="A20" s="115">
        <v>2015</v>
      </c>
      <c r="B20" s="116">
        <v>32021.297999999999</v>
      </c>
      <c r="C20" s="116">
        <v>1360361.1270000001</v>
      </c>
      <c r="D20" s="117">
        <f t="shared" si="0"/>
        <v>2.3538821688191328E-2</v>
      </c>
      <c r="E20" s="118">
        <f t="shared" si="1"/>
        <v>-5.0960889822359356E-2</v>
      </c>
      <c r="F20" s="118">
        <f t="shared" si="1"/>
        <v>-4.394516237436541E-2</v>
      </c>
      <c r="G20" s="4"/>
      <c r="H20"/>
      <c r="I20"/>
      <c r="J20"/>
      <c r="K20" s="42"/>
      <c r="L20"/>
      <c r="M20"/>
      <c r="N20"/>
      <c r="O20"/>
      <c r="P20"/>
      <c r="Q20"/>
      <c r="R20"/>
      <c r="S20"/>
      <c r="T20"/>
      <c r="U20" s="46"/>
      <c r="V20" s="41"/>
      <c r="W20" s="41"/>
      <c r="X20" s="41"/>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row>
    <row r="21" spans="1:1018" ht="8.25" customHeight="1" x14ac:dyDescent="0.25">
      <c r="A21" s="115">
        <v>2016</v>
      </c>
      <c r="B21" s="116">
        <v>31550.761999999999</v>
      </c>
      <c r="C21" s="116">
        <v>1306395.858</v>
      </c>
      <c r="D21" s="117">
        <f t="shared" si="0"/>
        <v>2.41509966575537E-2</v>
      </c>
      <c r="E21" s="118">
        <f t="shared" si="1"/>
        <v>-1.469446991186929E-2</v>
      </c>
      <c r="F21" s="118">
        <f t="shared" si="1"/>
        <v>-3.9669811147139633E-2</v>
      </c>
      <c r="G21" s="4"/>
      <c r="H21" s="132" t="s">
        <v>88</v>
      </c>
      <c r="I21" s="132"/>
      <c r="J21" s="132"/>
      <c r="K21" s="132"/>
      <c r="L21" s="132"/>
      <c r="M21" s="132"/>
      <c r="N21" s="132"/>
      <c r="O21" s="132"/>
      <c r="P21" s="132"/>
      <c r="Q21" s="132"/>
      <c r="R21" s="132"/>
      <c r="S21"/>
      <c r="T21"/>
      <c r="U21" s="46"/>
      <c r="V21" s="41"/>
      <c r="W21" s="41"/>
      <c r="X21" s="4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row>
    <row r="22" spans="1:1018" x14ac:dyDescent="0.25">
      <c r="A22" s="115">
        <v>2017</v>
      </c>
      <c r="B22" s="116">
        <v>30554.138999999999</v>
      </c>
      <c r="C22" s="116">
        <v>1273445.9990000001</v>
      </c>
      <c r="D22" s="117">
        <f t="shared" si="0"/>
        <v>2.3993274174164646E-2</v>
      </c>
      <c r="E22" s="118">
        <f t="shared" si="1"/>
        <v>-3.1587921711684785E-2</v>
      </c>
      <c r="F22" s="118">
        <f t="shared" si="1"/>
        <v>-2.5221956115540567E-2</v>
      </c>
      <c r="G22" s="4"/>
      <c r="H22" s="132"/>
      <c r="I22" s="132"/>
      <c r="J22" s="132"/>
      <c r="K22" s="132"/>
      <c r="L22" s="132"/>
      <c r="M22" s="132"/>
      <c r="N22" s="132"/>
      <c r="O22" s="132"/>
      <c r="P22" s="132"/>
      <c r="Q22" s="132"/>
      <c r="R22" s="132"/>
      <c r="S22"/>
      <c r="T22"/>
      <c r="U22" s="46"/>
      <c r="V22" s="41"/>
      <c r="W22" s="41"/>
      <c r="X22" s="41"/>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c r="ALE22"/>
      <c r="ALF22"/>
      <c r="ALG22"/>
      <c r="ALH22"/>
      <c r="ALI22"/>
      <c r="ALJ22"/>
      <c r="ALK22"/>
      <c r="ALL22"/>
      <c r="ALM22"/>
      <c r="ALN22"/>
      <c r="ALO22"/>
      <c r="ALP22"/>
      <c r="ALQ22"/>
      <c r="ALR22"/>
      <c r="ALS22"/>
      <c r="ALT22"/>
      <c r="ALU22"/>
      <c r="ALV22"/>
      <c r="ALW22"/>
      <c r="ALX22"/>
      <c r="ALY22"/>
      <c r="ALZ22"/>
      <c r="AMA22"/>
      <c r="AMB22"/>
      <c r="AMC22"/>
      <c r="AMD22"/>
    </row>
    <row r="23" spans="1:1018" ht="11.25" customHeight="1" x14ac:dyDescent="0.25">
      <c r="A23" s="115">
        <v>2018</v>
      </c>
      <c r="B23" s="116">
        <v>29044.897000000001</v>
      </c>
      <c r="C23" s="116">
        <v>1215969.747</v>
      </c>
      <c r="D23" s="117">
        <f t="shared" si="0"/>
        <v>2.3886200352976381E-2</v>
      </c>
      <c r="E23" s="118">
        <f t="shared" si="1"/>
        <v>-4.9395664528462002E-2</v>
      </c>
      <c r="F23" s="118">
        <f t="shared" si="1"/>
        <v>-4.5134424267016082E-2</v>
      </c>
      <c r="G23" s="4"/>
      <c r="H23" s="132"/>
      <c r="I23" s="132"/>
      <c r="J23" s="132"/>
      <c r="K23" s="132"/>
      <c r="L23" s="132"/>
      <c r="M23" s="132"/>
      <c r="N23" s="132"/>
      <c r="O23" s="132"/>
      <c r="P23" s="132"/>
      <c r="Q23" s="132"/>
      <c r="R23" s="132"/>
      <c r="S23"/>
      <c r="T23"/>
      <c r="U23" s="46"/>
      <c r="V23" s="41"/>
      <c r="W23" s="41"/>
      <c r="X23" s="41"/>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c r="ALE23"/>
      <c r="ALF23"/>
      <c r="ALG23"/>
      <c r="ALH23"/>
      <c r="ALI23"/>
      <c r="ALJ23"/>
      <c r="ALK23"/>
      <c r="ALL23"/>
      <c r="ALM23"/>
      <c r="ALN23"/>
      <c r="ALO23"/>
      <c r="ALP23"/>
      <c r="ALQ23"/>
      <c r="ALR23"/>
      <c r="ALS23"/>
      <c r="ALT23"/>
      <c r="ALU23"/>
      <c r="ALV23"/>
      <c r="ALW23"/>
      <c r="ALX23"/>
      <c r="ALY23"/>
      <c r="ALZ23"/>
      <c r="AMA23"/>
      <c r="AMB23"/>
      <c r="AMC23"/>
      <c r="AMD23"/>
    </row>
    <row r="24" spans="1:1018" x14ac:dyDescent="0.25">
      <c r="A24" s="115">
        <v>2019</v>
      </c>
      <c r="B24" s="116">
        <v>29902.171999999999</v>
      </c>
      <c r="C24" s="116">
        <v>1199375.206</v>
      </c>
      <c r="D24" s="117">
        <f t="shared" si="0"/>
        <v>2.493145752089192E-2</v>
      </c>
      <c r="E24" s="118">
        <f t="shared" si="1"/>
        <v>2.9515511795410898E-2</v>
      </c>
      <c r="F24" s="118">
        <f t="shared" si="1"/>
        <v>-1.3647166009632561E-2</v>
      </c>
      <c r="G24" s="7"/>
      <c r="H24" s="7"/>
      <c r="I24" s="8"/>
      <c r="J24" s="8"/>
      <c r="K24" s="8"/>
      <c r="L24"/>
      <c r="M24"/>
      <c r="N24"/>
      <c r="O24"/>
      <c r="P24"/>
      <c r="Q24"/>
      <c r="R24"/>
      <c r="S24"/>
      <c r="T24"/>
      <c r="U24" s="46"/>
      <c r="V24" s="41"/>
      <c r="W24" s="41"/>
      <c r="X24" s="41"/>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c r="ALE24"/>
      <c r="ALF24"/>
      <c r="ALG24"/>
      <c r="ALH24"/>
      <c r="ALI24"/>
      <c r="ALJ24"/>
      <c r="ALK24"/>
      <c r="ALL24"/>
      <c r="ALM24"/>
      <c r="ALN24"/>
      <c r="ALO24"/>
      <c r="ALP24"/>
      <c r="ALQ24"/>
      <c r="ALR24"/>
      <c r="ALS24"/>
      <c r="ALT24"/>
      <c r="ALU24"/>
      <c r="ALV24"/>
      <c r="ALW24"/>
      <c r="ALX24"/>
      <c r="ALY24"/>
      <c r="ALZ24"/>
      <c r="AMA24"/>
      <c r="AMB24"/>
      <c r="AMC24"/>
      <c r="AMD24"/>
    </row>
    <row r="25" spans="1:1018" x14ac:dyDescent="0.25">
      <c r="A25" s="119">
        <v>2020</v>
      </c>
      <c r="B25" s="120">
        <v>33943.807999999997</v>
      </c>
      <c r="C25" s="120">
        <v>1249300.9790000001</v>
      </c>
      <c r="D25" s="117">
        <f>B25/C25</f>
        <v>2.7170240454922428E-2</v>
      </c>
      <c r="E25" s="118">
        <f>B25/B24-1</f>
        <v>0.1351619541215936</v>
      </c>
      <c r="F25" s="118">
        <f>C25/C24-1</f>
        <v>4.1626484147947229E-2</v>
      </c>
      <c r="G25" s="7"/>
      <c r="H25" s="7"/>
      <c r="I25" s="8"/>
      <c r="J25" s="8"/>
      <c r="K25" s="8"/>
      <c r="L25"/>
      <c r="M25"/>
      <c r="N25"/>
      <c r="O25"/>
      <c r="P25"/>
      <c r="Q25"/>
      <c r="R25"/>
      <c r="S25"/>
      <c r="T25"/>
      <c r="U25" s="46"/>
      <c r="V25" s="41"/>
      <c r="W25" s="41"/>
      <c r="X25" s="41"/>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row>
    <row r="26" spans="1:1018" x14ac:dyDescent="0.25">
      <c r="A26" s="119">
        <v>2021</v>
      </c>
      <c r="B26" s="120">
        <v>34563.065000000002</v>
      </c>
      <c r="C26" s="120">
        <v>1252354.0120000001</v>
      </c>
      <c r="D26" s="117">
        <f>B26/C26</f>
        <v>2.7598478280756289E-2</v>
      </c>
      <c r="E26" s="118">
        <f>B26/B25-1</f>
        <v>1.82435924690596E-2</v>
      </c>
      <c r="F26" s="118">
        <f>C26/C25-1</f>
        <v>2.4437930101071093E-3</v>
      </c>
      <c r="G26" s="7"/>
      <c r="H26" s="7"/>
      <c r="I26" s="8"/>
      <c r="J26" s="8"/>
      <c r="K26" s="8"/>
      <c r="L26"/>
      <c r="M26"/>
      <c r="N26"/>
      <c r="O26"/>
      <c r="P26"/>
      <c r="Q26"/>
      <c r="R26"/>
      <c r="S26"/>
      <c r="T26"/>
      <c r="U26" s="46"/>
      <c r="V26" s="41"/>
      <c r="W26" s="41"/>
      <c r="X26" s="41"/>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c r="ALE26"/>
      <c r="ALF26"/>
      <c r="ALG26"/>
      <c r="ALH26"/>
      <c r="ALI26"/>
      <c r="ALJ26"/>
      <c r="ALK26"/>
      <c r="ALL26"/>
      <c r="ALM26"/>
      <c r="ALN26"/>
      <c r="ALO26"/>
      <c r="ALP26"/>
      <c r="ALQ26"/>
      <c r="ALR26"/>
      <c r="ALS26"/>
      <c r="ALT26"/>
      <c r="ALU26"/>
      <c r="ALV26"/>
      <c r="ALW26"/>
      <c r="ALX26"/>
      <c r="ALY26"/>
      <c r="ALZ26"/>
      <c r="AMA26"/>
      <c r="AMB26"/>
      <c r="AMC26"/>
      <c r="AMD26"/>
    </row>
    <row r="27" spans="1:1018" ht="37.5" customHeight="1" x14ac:dyDescent="0.25">
      <c r="A27" s="175" t="s">
        <v>103</v>
      </c>
      <c r="B27" s="176"/>
      <c r="C27" s="176"/>
      <c r="D27" s="176"/>
      <c r="E27" s="176"/>
      <c r="F27" s="176"/>
      <c r="G27" s="9"/>
      <c r="H27" s="8"/>
      <c r="I27" s="8"/>
      <c r="J27" s="8"/>
      <c r="K27" s="8"/>
      <c r="L27"/>
      <c r="M27"/>
      <c r="N27"/>
      <c r="O27"/>
      <c r="P27"/>
      <c r="Q27"/>
      <c r="R27"/>
      <c r="S27"/>
      <c r="T27"/>
      <c r="U27" s="46"/>
      <c r="V27" s="41"/>
      <c r="W27" s="41"/>
      <c r="X27" s="41"/>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row>
    <row r="28" spans="1:1018" x14ac:dyDescent="0.25">
      <c r="A28" s="121" t="s">
        <v>87</v>
      </c>
      <c r="B28" s="122"/>
      <c r="C28" s="123"/>
      <c r="D28" s="124"/>
      <c r="E28" s="123"/>
      <c r="F28" s="123"/>
      <c r="G28"/>
      <c r="H28" s="8"/>
      <c r="I28" s="8"/>
      <c r="J28" s="8"/>
      <c r="K28" s="8"/>
      <c r="L28"/>
      <c r="M28"/>
      <c r="N28"/>
      <c r="O28"/>
      <c r="P28"/>
      <c r="Q28"/>
      <c r="R28"/>
      <c r="S28"/>
      <c r="T28"/>
      <c r="U28" s="46"/>
      <c r="V28" s="41"/>
      <c r="W28" s="41"/>
      <c r="X28" s="41"/>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row>
    <row r="29" spans="1:1018" x14ac:dyDescent="0.25">
      <c r="A29" s="10"/>
      <c r="B29" s="4"/>
      <c r="C29" s="11"/>
      <c r="D29" s="12"/>
      <c r="E29" s="11"/>
      <c r="F29" s="11"/>
      <c r="G29"/>
      <c r="H29" s="8"/>
      <c r="I29" s="8"/>
      <c r="J29" s="8"/>
      <c r="K29" s="8"/>
      <c r="L29"/>
      <c r="M29"/>
      <c r="N29"/>
      <c r="O29"/>
      <c r="P29"/>
      <c r="Q29"/>
      <c r="R29"/>
      <c r="S29"/>
      <c r="T29"/>
      <c r="U29" s="46"/>
      <c r="V29" s="41"/>
      <c r="W29" s="41"/>
      <c r="X29" s="41"/>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row>
    <row r="30" spans="1:1018" x14ac:dyDescent="0.25">
      <c r="A30" s="10"/>
      <c r="B30" s="13"/>
      <c r="C30" s="13"/>
      <c r="D30"/>
      <c r="E30" s="11"/>
      <c r="F30" s="11"/>
      <c r="G30"/>
      <c r="H30" s="8"/>
      <c r="I30" s="8"/>
      <c r="J30" s="8"/>
      <c r="K30" s="8"/>
      <c r="L30"/>
      <c r="M30"/>
      <c r="N30"/>
      <c r="O30"/>
      <c r="P30"/>
      <c r="Q30"/>
      <c r="R30"/>
      <c r="S30"/>
      <c r="T30"/>
      <c r="U30" s="46"/>
      <c r="V30" s="41"/>
      <c r="W30" s="41"/>
      <c r="X30" s="41"/>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row>
    <row r="31" spans="1:1018" x14ac:dyDescent="0.25">
      <c r="A31" s="10"/>
      <c r="B31" s="13"/>
      <c r="C31" s="13"/>
      <c r="D31"/>
      <c r="E31" s="11"/>
      <c r="F31" s="11"/>
      <c r="G31"/>
      <c r="H31" s="8"/>
      <c r="I31" s="8"/>
      <c r="J31" s="8"/>
      <c r="K31" s="8"/>
      <c r="L31"/>
      <c r="M31"/>
      <c r="N31"/>
      <c r="O31"/>
      <c r="P31"/>
      <c r="Q31"/>
      <c r="R31"/>
      <c r="S31"/>
      <c r="T31"/>
      <c r="U31" s="46"/>
      <c r="V31" s="41"/>
      <c r="W31" s="41"/>
      <c r="X31" s="4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c r="ALE31"/>
      <c r="ALF31"/>
      <c r="ALG31"/>
      <c r="ALH31"/>
      <c r="ALI31"/>
      <c r="ALJ31"/>
      <c r="ALK31"/>
      <c r="ALL31"/>
      <c r="ALM31"/>
      <c r="ALN31"/>
      <c r="ALO31"/>
      <c r="ALP31"/>
      <c r="ALQ31"/>
      <c r="ALR31"/>
      <c r="ALS31"/>
      <c r="ALT31"/>
      <c r="ALU31"/>
      <c r="ALV31"/>
      <c r="ALW31"/>
      <c r="ALX31"/>
      <c r="ALY31"/>
      <c r="ALZ31"/>
      <c r="AMA31"/>
      <c r="AMB31"/>
      <c r="AMC31"/>
      <c r="AMD31"/>
    </row>
    <row r="32" spans="1:1018" x14ac:dyDescent="0.25">
      <c r="A32" s="10"/>
      <c r="B32" s="13"/>
      <c r="C32" s="13"/>
      <c r="D32"/>
      <c r="E32" s="11"/>
      <c r="F32" s="11"/>
      <c r="G32"/>
      <c r="H32"/>
      <c r="I32"/>
      <c r="J32"/>
      <c r="K32"/>
      <c r="L32"/>
      <c r="M32"/>
      <c r="N32"/>
      <c r="O32"/>
      <c r="P32"/>
      <c r="Q32"/>
      <c r="R32"/>
      <c r="S32"/>
      <c r="T32"/>
      <c r="U32" s="46"/>
      <c r="V32" s="41"/>
      <c r="W32" s="41"/>
      <c r="X32" s="41"/>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c r="BK32"/>
      <c r="BL32"/>
      <c r="BM32"/>
      <c r="BN32"/>
      <c r="BO32"/>
      <c r="BP32"/>
      <c r="BQ32"/>
      <c r="BR32"/>
      <c r="BS32"/>
      <c r="BT32"/>
      <c r="BU32"/>
      <c r="BV32"/>
      <c r="BW32"/>
      <c r="BX32"/>
      <c r="BY32"/>
      <c r="BZ32"/>
      <c r="CA32"/>
      <c r="CB32"/>
      <c r="CC32"/>
      <c r="CD32"/>
      <c r="CE32"/>
      <c r="CF32"/>
      <c r="CG32"/>
      <c r="CH32"/>
      <c r="CI32"/>
      <c r="CJ32"/>
      <c r="CK32"/>
      <c r="CL32"/>
      <c r="CM32"/>
      <c r="CN32"/>
      <c r="CO32"/>
      <c r="CP32"/>
      <c r="CQ32"/>
      <c r="CR32"/>
      <c r="CS32"/>
      <c r="CT32"/>
      <c r="CU32"/>
      <c r="CV32"/>
      <c r="CW32"/>
      <c r="CX32"/>
      <c r="CY32"/>
      <c r="CZ32"/>
      <c r="DA32"/>
      <c r="DB32"/>
      <c r="DC32"/>
      <c r="DD32"/>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c r="ALE32"/>
      <c r="ALF32"/>
      <c r="ALG32"/>
      <c r="ALH32"/>
      <c r="ALI32"/>
      <c r="ALJ32"/>
      <c r="ALK32"/>
      <c r="ALL32"/>
      <c r="ALM32"/>
      <c r="ALN32"/>
      <c r="ALO32"/>
      <c r="ALP32"/>
      <c r="ALQ32"/>
      <c r="ALR32"/>
      <c r="ALS32"/>
      <c r="ALT32"/>
      <c r="ALU32"/>
      <c r="ALV32"/>
      <c r="ALW32"/>
      <c r="ALX32"/>
      <c r="ALY32"/>
      <c r="ALZ32"/>
      <c r="AMA32"/>
      <c r="AMB32"/>
      <c r="AMC32"/>
      <c r="AMD32"/>
    </row>
    <row r="33" spans="1:1018" x14ac:dyDescent="0.25">
      <c r="A33" s="10"/>
      <c r="B33" s="13"/>
      <c r="C33" s="13"/>
      <c r="D33"/>
      <c r="E33" s="11"/>
      <c r="F33" s="11"/>
      <c r="G33"/>
      <c r="H33"/>
      <c r="I33"/>
      <c r="J33"/>
      <c r="K33"/>
      <c r="L33"/>
      <c r="M33"/>
      <c r="N33"/>
      <c r="O33"/>
      <c r="P33"/>
      <c r="Q33"/>
      <c r="R33"/>
      <c r="S33"/>
      <c r="T33"/>
      <c r="U33" s="46"/>
      <c r="V33" s="41"/>
      <c r="W33" s="41"/>
      <c r="X33" s="41"/>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c r="BK33"/>
      <c r="BL33"/>
      <c r="BM33"/>
      <c r="BN33"/>
      <c r="BO33"/>
      <c r="BP33"/>
      <c r="BQ33"/>
      <c r="BR33"/>
      <c r="BS33"/>
      <c r="BT33"/>
      <c r="BU33"/>
      <c r="BV33"/>
      <c r="BW33"/>
      <c r="BX33"/>
      <c r="BY33"/>
      <c r="BZ33"/>
      <c r="CA33"/>
      <c r="CB33"/>
      <c r="CC33"/>
      <c r="CD33"/>
      <c r="CE33"/>
      <c r="CF33"/>
      <c r="CG33"/>
      <c r="CH33"/>
      <c r="CI33"/>
      <c r="CJ33"/>
      <c r="CK33"/>
      <c r="CL33"/>
      <c r="CM33"/>
      <c r="CN33"/>
      <c r="CO33"/>
      <c r="CP33"/>
      <c r="CQ33"/>
      <c r="CR33"/>
      <c r="CS33"/>
      <c r="CT33"/>
      <c r="CU33"/>
      <c r="CV33"/>
      <c r="CW33"/>
      <c r="CX33"/>
      <c r="CY33"/>
      <c r="CZ33"/>
      <c r="DA33"/>
      <c r="DB33"/>
      <c r="DC33"/>
      <c r="DD33"/>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c r="ALE33"/>
      <c r="ALF33"/>
      <c r="ALG33"/>
      <c r="ALH33"/>
      <c r="ALI33"/>
      <c r="ALJ33"/>
      <c r="ALK33"/>
      <c r="ALL33"/>
      <c r="ALM33"/>
      <c r="ALN33"/>
      <c r="ALO33"/>
      <c r="ALP33"/>
      <c r="ALQ33"/>
      <c r="ALR33"/>
      <c r="ALS33"/>
      <c r="ALT33"/>
      <c r="ALU33"/>
      <c r="ALV33"/>
      <c r="ALW33"/>
      <c r="ALX33"/>
      <c r="ALY33"/>
      <c r="ALZ33"/>
      <c r="AMA33"/>
      <c r="AMB33"/>
      <c r="AMC33"/>
      <c r="AMD33"/>
    </row>
    <row r="34" spans="1:1018" s="8" customFormat="1" x14ac:dyDescent="0.25">
      <c r="A34" s="10"/>
      <c r="B34" s="13"/>
      <c r="C34" s="13"/>
      <c r="D34" s="4"/>
      <c r="E34" s="11"/>
      <c r="F34" s="11"/>
      <c r="H34" s="4"/>
      <c r="I34" s="4"/>
      <c r="J34" s="4"/>
      <c r="K34" s="4"/>
      <c r="U34" s="46"/>
      <c r="V34" s="41"/>
      <c r="W34" s="41"/>
      <c r="X34" s="41"/>
    </row>
    <row r="35" spans="1:1018" s="8" customFormat="1" x14ac:dyDescent="0.25">
      <c r="A35" s="10"/>
      <c r="B35" s="13"/>
      <c r="C35" s="13"/>
      <c r="D35" s="4"/>
      <c r="E35" s="11"/>
      <c r="F35" s="11"/>
      <c r="H35" s="4"/>
      <c r="I35" s="4"/>
      <c r="J35" s="4"/>
      <c r="K35" s="4"/>
      <c r="U35" s="46"/>
      <c r="V35" s="41"/>
      <c r="W35" s="41"/>
      <c r="X35" s="41"/>
    </row>
    <row r="36" spans="1:1018" x14ac:dyDescent="0.25">
      <c r="A36" s="14"/>
      <c r="B36" s="13"/>
      <c r="C36" s="13"/>
      <c r="D36" s="4"/>
      <c r="E36" s="11"/>
      <c r="F36" s="11"/>
      <c r="H36" s="4"/>
      <c r="I36" s="4"/>
      <c r="J36" s="4"/>
      <c r="K36" s="4"/>
      <c r="U36" s="46"/>
      <c r="V36" s="41"/>
      <c r="W36" s="41"/>
      <c r="X36" s="41"/>
    </row>
    <row r="37" spans="1:1018" x14ac:dyDescent="0.25">
      <c r="A37" s="14"/>
      <c r="B37" s="13"/>
      <c r="C37" s="13"/>
      <c r="D37" s="4"/>
      <c r="E37" s="11"/>
      <c r="F37" s="11"/>
      <c r="H37" s="4"/>
      <c r="I37" s="4"/>
      <c r="J37" s="4"/>
      <c r="K37" s="4"/>
      <c r="O37" s="41"/>
      <c r="P37" s="41"/>
      <c r="U37" s="46"/>
      <c r="V37" s="41"/>
      <c r="W37" s="41"/>
      <c r="X37" s="41"/>
    </row>
    <row r="38" spans="1:1018" x14ac:dyDescent="0.25">
      <c r="A38" s="14"/>
      <c r="B38" s="13"/>
      <c r="C38" s="13"/>
      <c r="D38" s="4"/>
      <c r="E38" s="11"/>
      <c r="F38" s="11"/>
      <c r="H38" s="4"/>
      <c r="I38" s="4"/>
      <c r="J38" s="4"/>
      <c r="K38" s="4"/>
      <c r="O38" s="41"/>
      <c r="P38" s="41"/>
      <c r="U38" s="46"/>
      <c r="V38" s="41"/>
      <c r="W38" s="41"/>
      <c r="X38" s="41"/>
    </row>
    <row r="39" spans="1:1018" x14ac:dyDescent="0.25">
      <c r="A39" s="14"/>
      <c r="B39" s="15"/>
      <c r="C39" s="11"/>
      <c r="D39" s="4"/>
      <c r="E39" s="11"/>
      <c r="F39" s="11"/>
      <c r="H39" s="4"/>
      <c r="I39" s="4"/>
      <c r="J39" s="4"/>
      <c r="K39" s="4"/>
      <c r="O39" s="41"/>
      <c r="P39" s="41"/>
      <c r="U39" s="46"/>
      <c r="V39" s="41"/>
      <c r="W39" s="41"/>
      <c r="X39" s="41"/>
    </row>
    <row r="40" spans="1:1018" x14ac:dyDescent="0.25">
      <c r="O40" s="41"/>
      <c r="P40" s="41"/>
      <c r="U40" s="46"/>
      <c r="V40" s="41"/>
      <c r="W40" s="41"/>
      <c r="X40" s="41"/>
    </row>
    <row r="41" spans="1:1018" x14ac:dyDescent="0.25">
      <c r="O41" s="41"/>
      <c r="P41" s="41"/>
      <c r="U41" s="46"/>
      <c r="V41" s="41"/>
      <c r="W41" s="41"/>
      <c r="X41" s="41"/>
    </row>
    <row r="42" spans="1:1018" x14ac:dyDescent="0.25">
      <c r="O42" s="41"/>
      <c r="P42" s="41"/>
      <c r="U42" s="46"/>
      <c r="V42" s="41"/>
      <c r="W42" s="41"/>
      <c r="X42" s="41"/>
    </row>
    <row r="43" spans="1:1018" x14ac:dyDescent="0.25">
      <c r="O43" s="41"/>
      <c r="P43" s="41"/>
      <c r="U43" s="46"/>
      <c r="V43" s="41"/>
      <c r="W43" s="41"/>
      <c r="X43" s="41"/>
    </row>
    <row r="44" spans="1:1018" x14ac:dyDescent="0.25">
      <c r="O44" s="41"/>
      <c r="P44" s="41"/>
      <c r="U44" s="46"/>
      <c r="V44" s="41"/>
      <c r="W44" s="41"/>
      <c r="X44" s="41"/>
    </row>
    <row r="45" spans="1:1018" x14ac:dyDescent="0.25">
      <c r="O45" s="41"/>
      <c r="P45" s="41"/>
      <c r="U45" s="46"/>
      <c r="V45" s="41"/>
      <c r="W45" s="41"/>
      <c r="X45" s="41"/>
    </row>
    <row r="46" spans="1:1018" x14ac:dyDescent="0.25">
      <c r="O46" s="41"/>
      <c r="P46" s="41"/>
      <c r="U46" s="46"/>
      <c r="V46" s="41"/>
      <c r="W46" s="41"/>
      <c r="X46" s="41"/>
    </row>
    <row r="47" spans="1:1018" x14ac:dyDescent="0.25">
      <c r="O47" s="41"/>
      <c r="P47" s="41"/>
      <c r="U47" s="46"/>
      <c r="V47" s="41"/>
      <c r="W47" s="41"/>
      <c r="X47" s="41"/>
    </row>
    <row r="48" spans="1:1018" x14ac:dyDescent="0.25">
      <c r="O48" s="41"/>
      <c r="P48" s="41"/>
      <c r="U48" s="46"/>
      <c r="V48" s="41"/>
      <c r="W48" s="41"/>
      <c r="X48" s="41"/>
    </row>
    <row r="49" spans="15:24" x14ac:dyDescent="0.25">
      <c r="O49" s="41"/>
      <c r="P49" s="41"/>
      <c r="U49" s="46"/>
      <c r="V49" s="41"/>
      <c r="W49" s="41"/>
      <c r="X49" s="41"/>
    </row>
    <row r="50" spans="15:24" x14ac:dyDescent="0.25">
      <c r="O50" s="41"/>
      <c r="P50" s="41"/>
      <c r="U50" s="46"/>
      <c r="V50" s="41"/>
      <c r="W50" s="41"/>
      <c r="X50" s="41"/>
    </row>
    <row r="51" spans="15:24" x14ac:dyDescent="0.25">
      <c r="O51" s="41"/>
      <c r="P51" s="41"/>
      <c r="U51" s="46"/>
      <c r="V51" s="41"/>
      <c r="W51" s="41"/>
      <c r="X51" s="41"/>
    </row>
    <row r="52" spans="15:24" x14ac:dyDescent="0.25">
      <c r="O52" s="41"/>
      <c r="P52" s="41"/>
      <c r="U52" s="46"/>
      <c r="V52" s="41"/>
      <c r="W52" s="41"/>
      <c r="X52" s="41"/>
    </row>
    <row r="53" spans="15:24" x14ac:dyDescent="0.25">
      <c r="O53" s="41"/>
      <c r="P53" s="41"/>
      <c r="U53" s="46"/>
      <c r="V53" s="41"/>
      <c r="W53" s="41"/>
      <c r="X53" s="41"/>
    </row>
    <row r="54" spans="15:24" x14ac:dyDescent="0.25">
      <c r="O54" s="41"/>
      <c r="P54" s="41"/>
      <c r="U54" s="46"/>
      <c r="V54" s="41"/>
      <c r="W54" s="41"/>
      <c r="X54" s="41"/>
    </row>
    <row r="55" spans="15:24" x14ac:dyDescent="0.25">
      <c r="O55" s="41"/>
      <c r="P55" s="41"/>
      <c r="U55" s="46"/>
      <c r="V55" s="41"/>
      <c r="W55" s="41"/>
      <c r="X55" s="41"/>
    </row>
    <row r="56" spans="15:24" x14ac:dyDescent="0.25">
      <c r="O56" s="41"/>
      <c r="P56" s="41"/>
      <c r="U56" s="46"/>
      <c r="V56" s="41"/>
      <c r="W56" s="41"/>
      <c r="X56" s="41"/>
    </row>
    <row r="57" spans="15:24" x14ac:dyDescent="0.25">
      <c r="O57" s="41"/>
      <c r="P57" s="41"/>
      <c r="U57" s="46"/>
      <c r="V57" s="41"/>
      <c r="W57" s="41"/>
      <c r="X57" s="41"/>
    </row>
    <row r="58" spans="15:24" x14ac:dyDescent="0.25">
      <c r="O58" s="41"/>
      <c r="P58" s="41"/>
      <c r="U58" s="46"/>
      <c r="V58" s="41"/>
      <c r="W58" s="41"/>
      <c r="X58" s="41"/>
    </row>
    <row r="59" spans="15:24" x14ac:dyDescent="0.25">
      <c r="U59" s="46"/>
      <c r="V59" s="41"/>
      <c r="W59" s="41"/>
      <c r="X59" s="41"/>
    </row>
    <row r="60" spans="15:24" x14ac:dyDescent="0.25">
      <c r="U60" s="46"/>
      <c r="V60" s="41"/>
      <c r="W60" s="41"/>
      <c r="X60" s="41"/>
    </row>
    <row r="61" spans="15:24" x14ac:dyDescent="0.25">
      <c r="U61" s="46"/>
      <c r="V61" s="41"/>
      <c r="W61" s="41"/>
      <c r="X61" s="41"/>
    </row>
    <row r="62" spans="15:24" x14ac:dyDescent="0.25">
      <c r="U62" s="46"/>
      <c r="V62" s="41"/>
      <c r="W62" s="41"/>
      <c r="X62" s="41"/>
    </row>
  </sheetData>
  <mergeCells count="6">
    <mergeCell ref="A27:F27"/>
    <mergeCell ref="H21:R23"/>
    <mergeCell ref="A1:F1"/>
    <mergeCell ref="A2:C2"/>
    <mergeCell ref="D2:F2"/>
    <mergeCell ref="A3:B3"/>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MK37"/>
  <sheetViews>
    <sheetView zoomScale="130" zoomScaleNormal="130" workbookViewId="0">
      <selection activeCell="G18" sqref="G18:J20"/>
    </sheetView>
  </sheetViews>
  <sheetFormatPr baseColWidth="10" defaultColWidth="8.7109375" defaultRowHeight="15" x14ac:dyDescent="0.25"/>
  <cols>
    <col min="1" max="3" width="16.140625" style="3" customWidth="1"/>
    <col min="4" max="11" width="10.85546875" style="3"/>
    <col min="12" max="12" width="12.5703125" style="3" customWidth="1"/>
    <col min="13" max="1025" width="10.85546875" style="3"/>
  </cols>
  <sheetData>
    <row r="1" spans="1:1025" x14ac:dyDescent="0.25">
      <c r="A1" s="139" t="s">
        <v>89</v>
      </c>
      <c r="B1" s="139"/>
      <c r="C1" s="139"/>
      <c r="D1" s="16"/>
      <c r="E1"/>
    </row>
    <row r="2" spans="1:1025" x14ac:dyDescent="0.25">
      <c r="A2" s="17"/>
      <c r="B2" s="18" t="s">
        <v>5</v>
      </c>
      <c r="C2" s="18" t="s">
        <v>3</v>
      </c>
      <c r="D2" s="16"/>
      <c r="E2"/>
    </row>
    <row r="3" spans="1:1025" x14ac:dyDescent="0.25">
      <c r="A3" s="19">
        <v>2012</v>
      </c>
      <c r="B3" s="20">
        <v>1.5609211359264501</v>
      </c>
      <c r="C3" s="20">
        <v>1.58535201566484</v>
      </c>
      <c r="D3" s="16"/>
      <c r="E3"/>
    </row>
    <row r="4" spans="1:1025" x14ac:dyDescent="0.25">
      <c r="A4" s="19">
        <v>2013</v>
      </c>
      <c r="B4" s="20">
        <v>1.38385421971126</v>
      </c>
      <c r="C4" s="20">
        <v>1.4397150766209199</v>
      </c>
      <c r="D4" s="16"/>
      <c r="E4"/>
    </row>
    <row r="5" spans="1:1025" x14ac:dyDescent="0.25">
      <c r="A5" s="19">
        <v>2014</v>
      </c>
      <c r="B5" s="20">
        <v>1.26040203382635</v>
      </c>
      <c r="C5" s="20">
        <v>1.37855858405399</v>
      </c>
      <c r="D5" s="16"/>
      <c r="E5"/>
    </row>
    <row r="6" spans="1:1025" x14ac:dyDescent="0.25">
      <c r="A6" s="19">
        <v>2015</v>
      </c>
      <c r="B6" s="20">
        <v>1.1336748900907401</v>
      </c>
      <c r="C6" s="20">
        <v>1.2624106821704</v>
      </c>
      <c r="D6" s="16"/>
      <c r="E6" s="4"/>
    </row>
    <row r="7" spans="1:1025" x14ac:dyDescent="0.25">
      <c r="A7" s="19">
        <v>2016</v>
      </c>
      <c r="B7" s="20">
        <v>1.05763906536732</v>
      </c>
      <c r="C7" s="20">
        <v>1.17287568950657</v>
      </c>
      <c r="D7" s="16"/>
      <c r="E7"/>
    </row>
    <row r="8" spans="1:1025" x14ac:dyDescent="0.25">
      <c r="A8" s="19">
        <v>2017</v>
      </c>
      <c r="B8" s="20">
        <v>0.97244087596556195</v>
      </c>
      <c r="C8" s="20">
        <v>1.09602385018048</v>
      </c>
      <c r="D8" s="16"/>
      <c r="E8"/>
    </row>
    <row r="9" spans="1:1025" x14ac:dyDescent="0.25">
      <c r="A9" s="19">
        <v>2018</v>
      </c>
      <c r="B9" s="20">
        <v>0.89253741919724605</v>
      </c>
      <c r="C9" s="20">
        <v>1.01145822675727</v>
      </c>
      <c r="D9" s="16"/>
      <c r="E9"/>
    </row>
    <row r="10" spans="1:1025" x14ac:dyDescent="0.25">
      <c r="A10" s="19">
        <v>2019</v>
      </c>
      <c r="B10" s="20">
        <v>0.88658883198160299</v>
      </c>
      <c r="C10" s="20">
        <v>0.96309736126379197</v>
      </c>
      <c r="D10" s="21"/>
      <c r="E10" s="21"/>
      <c r="G10" s="6"/>
      <c r="H10" s="6"/>
    </row>
    <row r="11" spans="1:1025" x14ac:dyDescent="0.25">
      <c r="A11" s="19">
        <v>2020</v>
      </c>
      <c r="B11" s="20">
        <v>1.2675338929655131</v>
      </c>
      <c r="C11" s="20">
        <v>1.1246499084140908</v>
      </c>
      <c r="D11" s="16"/>
    </row>
    <row r="12" spans="1:1025" x14ac:dyDescent="0.25">
      <c r="A12" s="19">
        <v>2021</v>
      </c>
      <c r="B12" s="20">
        <v>1.1690745151716455</v>
      </c>
      <c r="C12" s="20">
        <v>1.0737126857134196</v>
      </c>
      <c r="G12" s="40"/>
      <c r="H12" s="40"/>
    </row>
    <row r="13" spans="1:1025" s="86" customFormat="1" ht="27" customHeight="1" x14ac:dyDescent="0.25">
      <c r="A13" s="140" t="s">
        <v>91</v>
      </c>
      <c r="B13" s="140"/>
      <c r="C13" s="140"/>
      <c r="D13" s="85"/>
      <c r="E13" s="93"/>
      <c r="F13" s="93"/>
      <c r="G13" s="93"/>
      <c r="H13" s="93"/>
      <c r="I13" s="93"/>
      <c r="J13" s="93"/>
      <c r="K13" s="93"/>
      <c r="L13" s="93"/>
      <c r="M13" s="93"/>
      <c r="N13" s="93"/>
      <c r="O13" s="93"/>
      <c r="P13" s="93"/>
      <c r="Q13" s="93"/>
      <c r="R13" s="93"/>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c r="NK13" s="85"/>
      <c r="NL13" s="85"/>
      <c r="NM13" s="85"/>
      <c r="NN13" s="85"/>
      <c r="NO13" s="85"/>
      <c r="NP13" s="85"/>
      <c r="NQ13" s="85"/>
      <c r="NR13" s="85"/>
      <c r="NS13" s="85"/>
      <c r="NT13" s="85"/>
      <c r="NU13" s="85"/>
      <c r="NV13" s="85"/>
      <c r="NW13" s="85"/>
      <c r="NX13" s="85"/>
      <c r="NY13" s="85"/>
      <c r="NZ13" s="85"/>
      <c r="OA13" s="85"/>
      <c r="OB13" s="85"/>
      <c r="OC13" s="85"/>
      <c r="OD13" s="85"/>
      <c r="OE13" s="85"/>
      <c r="OF13" s="85"/>
      <c r="OG13" s="85"/>
      <c r="OH13" s="85"/>
      <c r="OI13" s="85"/>
      <c r="OJ13" s="85"/>
      <c r="OK13" s="85"/>
      <c r="OL13" s="85"/>
      <c r="OM13" s="85"/>
      <c r="ON13" s="85"/>
      <c r="OO13" s="85"/>
      <c r="OP13" s="85"/>
      <c r="OQ13" s="85"/>
      <c r="OR13" s="85"/>
      <c r="OS13" s="85"/>
      <c r="OT13" s="85"/>
      <c r="OU13" s="85"/>
      <c r="OV13" s="85"/>
      <c r="OW13" s="85"/>
      <c r="OX13" s="85"/>
      <c r="OY13" s="85"/>
      <c r="OZ13" s="85"/>
      <c r="PA13" s="85"/>
      <c r="PB13" s="85"/>
      <c r="PC13" s="85"/>
      <c r="PD13" s="85"/>
      <c r="PE13" s="85"/>
      <c r="PF13" s="85"/>
      <c r="PG13" s="85"/>
      <c r="PH13" s="85"/>
      <c r="PI13" s="85"/>
      <c r="PJ13" s="85"/>
      <c r="PK13" s="85"/>
      <c r="PL13" s="85"/>
      <c r="PM13" s="85"/>
      <c r="PN13" s="85"/>
      <c r="PO13" s="85"/>
      <c r="PP13" s="85"/>
      <c r="PQ13" s="85"/>
      <c r="PR13" s="85"/>
      <c r="PS13" s="85"/>
      <c r="PT13" s="85"/>
      <c r="PU13" s="85"/>
      <c r="PV13" s="85"/>
      <c r="PW13" s="85"/>
      <c r="PX13" s="85"/>
      <c r="PY13" s="85"/>
      <c r="PZ13" s="85"/>
      <c r="QA13" s="85"/>
      <c r="QB13" s="85"/>
      <c r="QC13" s="85"/>
      <c r="QD13" s="85"/>
      <c r="QE13" s="85"/>
      <c r="QF13" s="85"/>
      <c r="QG13" s="85"/>
      <c r="QH13" s="85"/>
      <c r="QI13" s="85"/>
      <c r="QJ13" s="85"/>
      <c r="QK13" s="85"/>
      <c r="QL13" s="85"/>
      <c r="QM13" s="85"/>
      <c r="QN13" s="85"/>
      <c r="QO13" s="85"/>
      <c r="QP13" s="85"/>
      <c r="QQ13" s="85"/>
      <c r="QR13" s="85"/>
      <c r="QS13" s="85"/>
      <c r="QT13" s="85"/>
      <c r="QU13" s="85"/>
      <c r="QV13" s="85"/>
      <c r="QW13" s="85"/>
      <c r="QX13" s="85"/>
      <c r="QY13" s="85"/>
      <c r="QZ13" s="85"/>
      <c r="RA13" s="85"/>
      <c r="RB13" s="85"/>
      <c r="RC13" s="85"/>
      <c r="RD13" s="85"/>
      <c r="RE13" s="85"/>
      <c r="RF13" s="85"/>
      <c r="RG13" s="85"/>
      <c r="RH13" s="85"/>
      <c r="RI13" s="85"/>
      <c r="RJ13" s="85"/>
      <c r="RK13" s="85"/>
      <c r="RL13" s="85"/>
      <c r="RM13" s="85"/>
      <c r="RN13" s="85"/>
      <c r="RO13" s="85"/>
      <c r="RP13" s="85"/>
      <c r="RQ13" s="85"/>
      <c r="RR13" s="85"/>
      <c r="RS13" s="85"/>
      <c r="RT13" s="85"/>
      <c r="RU13" s="85"/>
      <c r="RV13" s="85"/>
      <c r="RW13" s="85"/>
      <c r="RX13" s="85"/>
      <c r="RY13" s="85"/>
      <c r="RZ13" s="85"/>
      <c r="SA13" s="85"/>
      <c r="SB13" s="85"/>
      <c r="SC13" s="85"/>
      <c r="SD13" s="85"/>
      <c r="SE13" s="85"/>
      <c r="SF13" s="85"/>
      <c r="SG13" s="85"/>
      <c r="SH13" s="85"/>
      <c r="SI13" s="85"/>
      <c r="SJ13" s="85"/>
      <c r="SK13" s="85"/>
      <c r="SL13" s="85"/>
      <c r="SM13" s="85"/>
      <c r="SN13" s="85"/>
      <c r="SO13" s="85"/>
      <c r="SP13" s="85"/>
      <c r="SQ13" s="85"/>
      <c r="SR13" s="85"/>
      <c r="SS13" s="85"/>
      <c r="ST13" s="85"/>
      <c r="SU13" s="85"/>
      <c r="SV13" s="85"/>
      <c r="SW13" s="85"/>
      <c r="SX13" s="85"/>
      <c r="SY13" s="85"/>
      <c r="SZ13" s="85"/>
      <c r="TA13" s="85"/>
      <c r="TB13" s="85"/>
      <c r="TC13" s="85"/>
      <c r="TD13" s="85"/>
      <c r="TE13" s="85"/>
      <c r="TF13" s="85"/>
      <c r="TG13" s="85"/>
      <c r="TH13" s="85"/>
      <c r="TI13" s="85"/>
      <c r="TJ13" s="85"/>
      <c r="TK13" s="85"/>
      <c r="TL13" s="85"/>
      <c r="TM13" s="85"/>
      <c r="TN13" s="85"/>
      <c r="TO13" s="85"/>
      <c r="TP13" s="85"/>
      <c r="TQ13" s="85"/>
      <c r="TR13" s="85"/>
      <c r="TS13" s="85"/>
      <c r="TT13" s="85"/>
      <c r="TU13" s="85"/>
      <c r="TV13" s="85"/>
      <c r="TW13" s="85"/>
      <c r="TX13" s="85"/>
      <c r="TY13" s="85"/>
      <c r="TZ13" s="85"/>
      <c r="UA13" s="85"/>
      <c r="UB13" s="85"/>
      <c r="UC13" s="85"/>
      <c r="UD13" s="85"/>
      <c r="UE13" s="85"/>
      <c r="UF13" s="85"/>
      <c r="UG13" s="85"/>
      <c r="UH13" s="85"/>
      <c r="UI13" s="85"/>
      <c r="UJ13" s="85"/>
      <c r="UK13" s="85"/>
      <c r="UL13" s="85"/>
      <c r="UM13" s="85"/>
      <c r="UN13" s="85"/>
      <c r="UO13" s="85"/>
      <c r="UP13" s="85"/>
      <c r="UQ13" s="85"/>
      <c r="UR13" s="85"/>
      <c r="US13" s="85"/>
      <c r="UT13" s="85"/>
      <c r="UU13" s="85"/>
      <c r="UV13" s="85"/>
      <c r="UW13" s="85"/>
      <c r="UX13" s="85"/>
      <c r="UY13" s="85"/>
      <c r="UZ13" s="85"/>
      <c r="VA13" s="85"/>
      <c r="VB13" s="85"/>
      <c r="VC13" s="85"/>
      <c r="VD13" s="85"/>
      <c r="VE13" s="85"/>
      <c r="VF13" s="85"/>
      <c r="VG13" s="85"/>
      <c r="VH13" s="85"/>
      <c r="VI13" s="85"/>
      <c r="VJ13" s="85"/>
      <c r="VK13" s="85"/>
      <c r="VL13" s="85"/>
      <c r="VM13" s="85"/>
      <c r="VN13" s="85"/>
      <c r="VO13" s="85"/>
      <c r="VP13" s="85"/>
      <c r="VQ13" s="85"/>
      <c r="VR13" s="85"/>
      <c r="VS13" s="85"/>
      <c r="VT13" s="85"/>
      <c r="VU13" s="85"/>
      <c r="VV13" s="85"/>
      <c r="VW13" s="85"/>
      <c r="VX13" s="85"/>
      <c r="VY13" s="85"/>
      <c r="VZ13" s="85"/>
      <c r="WA13" s="85"/>
      <c r="WB13" s="85"/>
      <c r="WC13" s="85"/>
      <c r="WD13" s="85"/>
      <c r="WE13" s="85"/>
      <c r="WF13" s="85"/>
      <c r="WG13" s="85"/>
      <c r="WH13" s="85"/>
      <c r="WI13" s="85"/>
      <c r="WJ13" s="85"/>
      <c r="WK13" s="85"/>
      <c r="WL13" s="85"/>
      <c r="WM13" s="85"/>
      <c r="WN13" s="85"/>
      <c r="WO13" s="85"/>
      <c r="WP13" s="85"/>
      <c r="WQ13" s="85"/>
      <c r="WR13" s="85"/>
      <c r="WS13" s="85"/>
      <c r="WT13" s="85"/>
      <c r="WU13" s="85"/>
      <c r="WV13" s="85"/>
      <c r="WW13" s="85"/>
      <c r="WX13" s="85"/>
      <c r="WY13" s="85"/>
      <c r="WZ13" s="85"/>
      <c r="XA13" s="85"/>
      <c r="XB13" s="85"/>
      <c r="XC13" s="85"/>
      <c r="XD13" s="85"/>
      <c r="XE13" s="85"/>
      <c r="XF13" s="85"/>
      <c r="XG13" s="85"/>
      <c r="XH13" s="85"/>
      <c r="XI13" s="85"/>
      <c r="XJ13" s="85"/>
      <c r="XK13" s="85"/>
      <c r="XL13" s="85"/>
      <c r="XM13" s="85"/>
      <c r="XN13" s="85"/>
      <c r="XO13" s="85"/>
      <c r="XP13" s="85"/>
      <c r="XQ13" s="85"/>
      <c r="XR13" s="85"/>
      <c r="XS13" s="85"/>
      <c r="XT13" s="85"/>
      <c r="XU13" s="85"/>
      <c r="XV13" s="85"/>
      <c r="XW13" s="85"/>
      <c r="XX13" s="85"/>
      <c r="XY13" s="85"/>
      <c r="XZ13" s="85"/>
      <c r="YA13" s="85"/>
      <c r="YB13" s="85"/>
      <c r="YC13" s="85"/>
      <c r="YD13" s="85"/>
      <c r="YE13" s="85"/>
      <c r="YF13" s="85"/>
      <c r="YG13" s="85"/>
      <c r="YH13" s="85"/>
      <c r="YI13" s="85"/>
      <c r="YJ13" s="85"/>
      <c r="YK13" s="85"/>
      <c r="YL13" s="85"/>
      <c r="YM13" s="85"/>
      <c r="YN13" s="85"/>
      <c r="YO13" s="85"/>
      <c r="YP13" s="85"/>
      <c r="YQ13" s="85"/>
      <c r="YR13" s="85"/>
      <c r="YS13" s="85"/>
      <c r="YT13" s="85"/>
      <c r="YU13" s="85"/>
      <c r="YV13" s="85"/>
      <c r="YW13" s="85"/>
      <c r="YX13" s="85"/>
      <c r="YY13" s="85"/>
      <c r="YZ13" s="85"/>
      <c r="ZA13" s="85"/>
      <c r="ZB13" s="85"/>
      <c r="ZC13" s="85"/>
      <c r="ZD13" s="85"/>
      <c r="ZE13" s="85"/>
      <c r="ZF13" s="85"/>
      <c r="ZG13" s="85"/>
      <c r="ZH13" s="85"/>
      <c r="ZI13" s="85"/>
      <c r="ZJ13" s="85"/>
      <c r="ZK13" s="85"/>
      <c r="ZL13" s="85"/>
      <c r="ZM13" s="85"/>
      <c r="ZN13" s="85"/>
      <c r="ZO13" s="85"/>
      <c r="ZP13" s="85"/>
      <c r="ZQ13" s="85"/>
      <c r="ZR13" s="85"/>
      <c r="ZS13" s="85"/>
      <c r="ZT13" s="85"/>
      <c r="ZU13" s="85"/>
      <c r="ZV13" s="85"/>
      <c r="ZW13" s="85"/>
      <c r="ZX13" s="85"/>
      <c r="ZY13" s="85"/>
      <c r="ZZ13" s="85"/>
      <c r="AAA13" s="85"/>
      <c r="AAB13" s="85"/>
      <c r="AAC13" s="85"/>
      <c r="AAD13" s="85"/>
      <c r="AAE13" s="85"/>
      <c r="AAF13" s="85"/>
      <c r="AAG13" s="85"/>
      <c r="AAH13" s="85"/>
      <c r="AAI13" s="85"/>
      <c r="AAJ13" s="85"/>
      <c r="AAK13" s="85"/>
      <c r="AAL13" s="85"/>
      <c r="AAM13" s="85"/>
      <c r="AAN13" s="85"/>
      <c r="AAO13" s="85"/>
      <c r="AAP13" s="85"/>
      <c r="AAQ13" s="85"/>
      <c r="AAR13" s="85"/>
      <c r="AAS13" s="85"/>
      <c r="AAT13" s="85"/>
      <c r="AAU13" s="85"/>
      <c r="AAV13" s="85"/>
      <c r="AAW13" s="85"/>
      <c r="AAX13" s="85"/>
      <c r="AAY13" s="85"/>
      <c r="AAZ13" s="85"/>
      <c r="ABA13" s="85"/>
      <c r="ABB13" s="85"/>
      <c r="ABC13" s="85"/>
      <c r="ABD13" s="85"/>
      <c r="ABE13" s="85"/>
      <c r="ABF13" s="85"/>
      <c r="ABG13" s="85"/>
      <c r="ABH13" s="85"/>
      <c r="ABI13" s="85"/>
      <c r="ABJ13" s="85"/>
      <c r="ABK13" s="85"/>
      <c r="ABL13" s="85"/>
      <c r="ABM13" s="85"/>
      <c r="ABN13" s="85"/>
      <c r="ABO13" s="85"/>
      <c r="ABP13" s="85"/>
      <c r="ABQ13" s="85"/>
      <c r="ABR13" s="85"/>
      <c r="ABS13" s="85"/>
      <c r="ABT13" s="85"/>
      <c r="ABU13" s="85"/>
      <c r="ABV13" s="85"/>
      <c r="ABW13" s="85"/>
      <c r="ABX13" s="85"/>
      <c r="ABY13" s="85"/>
      <c r="ABZ13" s="85"/>
      <c r="ACA13" s="85"/>
      <c r="ACB13" s="85"/>
      <c r="ACC13" s="85"/>
      <c r="ACD13" s="85"/>
      <c r="ACE13" s="85"/>
      <c r="ACF13" s="85"/>
      <c r="ACG13" s="85"/>
      <c r="ACH13" s="85"/>
      <c r="ACI13" s="85"/>
      <c r="ACJ13" s="85"/>
      <c r="ACK13" s="85"/>
      <c r="ACL13" s="85"/>
      <c r="ACM13" s="85"/>
      <c r="ACN13" s="85"/>
      <c r="ACO13" s="85"/>
      <c r="ACP13" s="85"/>
      <c r="ACQ13" s="85"/>
      <c r="ACR13" s="85"/>
      <c r="ACS13" s="85"/>
      <c r="ACT13" s="85"/>
      <c r="ACU13" s="85"/>
      <c r="ACV13" s="85"/>
      <c r="ACW13" s="85"/>
      <c r="ACX13" s="85"/>
      <c r="ACY13" s="85"/>
      <c r="ACZ13" s="85"/>
      <c r="ADA13" s="85"/>
      <c r="ADB13" s="85"/>
      <c r="ADC13" s="85"/>
      <c r="ADD13" s="85"/>
      <c r="ADE13" s="85"/>
      <c r="ADF13" s="85"/>
      <c r="ADG13" s="85"/>
      <c r="ADH13" s="85"/>
      <c r="ADI13" s="85"/>
      <c r="ADJ13" s="85"/>
      <c r="ADK13" s="85"/>
      <c r="ADL13" s="85"/>
      <c r="ADM13" s="85"/>
      <c r="ADN13" s="85"/>
      <c r="ADO13" s="85"/>
      <c r="ADP13" s="85"/>
      <c r="ADQ13" s="85"/>
      <c r="ADR13" s="85"/>
      <c r="ADS13" s="85"/>
      <c r="ADT13" s="85"/>
      <c r="ADU13" s="85"/>
      <c r="ADV13" s="85"/>
      <c r="ADW13" s="85"/>
      <c r="ADX13" s="85"/>
      <c r="ADY13" s="85"/>
      <c r="ADZ13" s="85"/>
      <c r="AEA13" s="85"/>
      <c r="AEB13" s="85"/>
      <c r="AEC13" s="85"/>
      <c r="AED13" s="85"/>
      <c r="AEE13" s="85"/>
      <c r="AEF13" s="85"/>
      <c r="AEG13" s="85"/>
      <c r="AEH13" s="85"/>
      <c r="AEI13" s="85"/>
      <c r="AEJ13" s="85"/>
      <c r="AEK13" s="85"/>
      <c r="AEL13" s="85"/>
      <c r="AEM13" s="85"/>
      <c r="AEN13" s="85"/>
      <c r="AEO13" s="85"/>
      <c r="AEP13" s="85"/>
      <c r="AEQ13" s="85"/>
      <c r="AER13" s="85"/>
      <c r="AES13" s="85"/>
      <c r="AET13" s="85"/>
      <c r="AEU13" s="85"/>
      <c r="AEV13" s="85"/>
      <c r="AEW13" s="85"/>
      <c r="AEX13" s="85"/>
      <c r="AEY13" s="85"/>
      <c r="AEZ13" s="85"/>
      <c r="AFA13" s="85"/>
      <c r="AFB13" s="85"/>
      <c r="AFC13" s="85"/>
      <c r="AFD13" s="85"/>
      <c r="AFE13" s="85"/>
      <c r="AFF13" s="85"/>
      <c r="AFG13" s="85"/>
      <c r="AFH13" s="85"/>
      <c r="AFI13" s="85"/>
      <c r="AFJ13" s="85"/>
      <c r="AFK13" s="85"/>
      <c r="AFL13" s="85"/>
      <c r="AFM13" s="85"/>
      <c r="AFN13" s="85"/>
      <c r="AFO13" s="85"/>
      <c r="AFP13" s="85"/>
      <c r="AFQ13" s="85"/>
      <c r="AFR13" s="85"/>
      <c r="AFS13" s="85"/>
      <c r="AFT13" s="85"/>
      <c r="AFU13" s="85"/>
      <c r="AFV13" s="85"/>
      <c r="AFW13" s="85"/>
      <c r="AFX13" s="85"/>
      <c r="AFY13" s="85"/>
      <c r="AFZ13" s="85"/>
      <c r="AGA13" s="85"/>
      <c r="AGB13" s="85"/>
      <c r="AGC13" s="85"/>
      <c r="AGD13" s="85"/>
      <c r="AGE13" s="85"/>
      <c r="AGF13" s="85"/>
      <c r="AGG13" s="85"/>
      <c r="AGH13" s="85"/>
      <c r="AGI13" s="85"/>
      <c r="AGJ13" s="85"/>
      <c r="AGK13" s="85"/>
      <c r="AGL13" s="85"/>
      <c r="AGM13" s="85"/>
      <c r="AGN13" s="85"/>
      <c r="AGO13" s="85"/>
      <c r="AGP13" s="85"/>
      <c r="AGQ13" s="85"/>
      <c r="AGR13" s="85"/>
      <c r="AGS13" s="85"/>
      <c r="AGT13" s="85"/>
      <c r="AGU13" s="85"/>
      <c r="AGV13" s="85"/>
      <c r="AGW13" s="85"/>
      <c r="AGX13" s="85"/>
      <c r="AGY13" s="85"/>
      <c r="AGZ13" s="85"/>
      <c r="AHA13" s="85"/>
      <c r="AHB13" s="85"/>
      <c r="AHC13" s="85"/>
      <c r="AHD13" s="85"/>
      <c r="AHE13" s="85"/>
      <c r="AHF13" s="85"/>
      <c r="AHG13" s="85"/>
      <c r="AHH13" s="85"/>
      <c r="AHI13" s="85"/>
      <c r="AHJ13" s="85"/>
      <c r="AHK13" s="85"/>
      <c r="AHL13" s="85"/>
      <c r="AHM13" s="85"/>
      <c r="AHN13" s="85"/>
      <c r="AHO13" s="85"/>
      <c r="AHP13" s="85"/>
      <c r="AHQ13" s="85"/>
      <c r="AHR13" s="85"/>
      <c r="AHS13" s="85"/>
      <c r="AHT13" s="85"/>
      <c r="AHU13" s="85"/>
      <c r="AHV13" s="85"/>
      <c r="AHW13" s="85"/>
      <c r="AHX13" s="85"/>
      <c r="AHY13" s="85"/>
      <c r="AHZ13" s="85"/>
      <c r="AIA13" s="85"/>
      <c r="AIB13" s="85"/>
      <c r="AIC13" s="85"/>
      <c r="AID13" s="85"/>
      <c r="AIE13" s="85"/>
      <c r="AIF13" s="85"/>
      <c r="AIG13" s="85"/>
      <c r="AIH13" s="85"/>
      <c r="AII13" s="85"/>
      <c r="AIJ13" s="85"/>
      <c r="AIK13" s="85"/>
      <c r="AIL13" s="85"/>
      <c r="AIM13" s="85"/>
      <c r="AIN13" s="85"/>
      <c r="AIO13" s="85"/>
      <c r="AIP13" s="85"/>
      <c r="AIQ13" s="85"/>
      <c r="AIR13" s="85"/>
      <c r="AIS13" s="85"/>
      <c r="AIT13" s="85"/>
      <c r="AIU13" s="85"/>
      <c r="AIV13" s="85"/>
      <c r="AIW13" s="85"/>
      <c r="AIX13" s="85"/>
      <c r="AIY13" s="85"/>
      <c r="AIZ13" s="85"/>
      <c r="AJA13" s="85"/>
      <c r="AJB13" s="85"/>
      <c r="AJC13" s="85"/>
      <c r="AJD13" s="85"/>
      <c r="AJE13" s="85"/>
      <c r="AJF13" s="85"/>
      <c r="AJG13" s="85"/>
      <c r="AJH13" s="85"/>
      <c r="AJI13" s="85"/>
      <c r="AJJ13" s="85"/>
      <c r="AJK13" s="85"/>
      <c r="AJL13" s="85"/>
      <c r="AJM13" s="85"/>
      <c r="AJN13" s="85"/>
      <c r="AJO13" s="85"/>
      <c r="AJP13" s="85"/>
      <c r="AJQ13" s="85"/>
      <c r="AJR13" s="85"/>
      <c r="AJS13" s="85"/>
      <c r="AJT13" s="85"/>
      <c r="AJU13" s="85"/>
      <c r="AJV13" s="85"/>
      <c r="AJW13" s="85"/>
      <c r="AJX13" s="85"/>
      <c r="AJY13" s="85"/>
      <c r="AJZ13" s="85"/>
      <c r="AKA13" s="85"/>
      <c r="AKB13" s="85"/>
      <c r="AKC13" s="85"/>
      <c r="AKD13" s="85"/>
      <c r="AKE13" s="85"/>
      <c r="AKF13" s="85"/>
      <c r="AKG13" s="85"/>
      <c r="AKH13" s="85"/>
      <c r="AKI13" s="85"/>
      <c r="AKJ13" s="85"/>
      <c r="AKK13" s="85"/>
      <c r="AKL13" s="85"/>
      <c r="AKM13" s="85"/>
      <c r="AKN13" s="85"/>
      <c r="AKO13" s="85"/>
      <c r="AKP13" s="85"/>
      <c r="AKQ13" s="85"/>
      <c r="AKR13" s="85"/>
      <c r="AKS13" s="85"/>
      <c r="AKT13" s="85"/>
      <c r="AKU13" s="85"/>
      <c r="AKV13" s="85"/>
      <c r="AKW13" s="85"/>
      <c r="AKX13" s="85"/>
      <c r="AKY13" s="85"/>
      <c r="AKZ13" s="85"/>
      <c r="ALA13" s="85"/>
      <c r="ALB13" s="85"/>
      <c r="ALC13" s="85"/>
      <c r="ALD13" s="85"/>
      <c r="ALE13" s="85"/>
      <c r="ALF13" s="85"/>
      <c r="ALG13" s="85"/>
      <c r="ALH13" s="85"/>
      <c r="ALI13" s="85"/>
      <c r="ALJ13" s="85"/>
      <c r="ALK13" s="85"/>
      <c r="ALL13" s="85"/>
      <c r="ALM13" s="85"/>
      <c r="ALN13" s="85"/>
      <c r="ALO13" s="85"/>
      <c r="ALP13" s="85"/>
      <c r="ALQ13" s="85"/>
      <c r="ALR13" s="85"/>
      <c r="ALS13" s="85"/>
      <c r="ALT13" s="85"/>
      <c r="ALU13" s="85"/>
      <c r="ALV13" s="85"/>
      <c r="ALW13" s="85"/>
      <c r="ALX13" s="85"/>
      <c r="ALY13" s="85"/>
      <c r="ALZ13" s="85"/>
      <c r="AMA13" s="85"/>
      <c r="AMB13" s="85"/>
      <c r="AMC13" s="85"/>
      <c r="AMD13" s="85"/>
      <c r="AME13" s="85"/>
      <c r="AMF13" s="85"/>
      <c r="AMG13" s="85"/>
      <c r="AMH13" s="85"/>
      <c r="AMI13" s="85"/>
      <c r="AMJ13" s="85"/>
      <c r="AMK13" s="85"/>
    </row>
    <row r="14" spans="1:1025" s="86" customFormat="1" ht="27" customHeight="1" x14ac:dyDescent="0.25">
      <c r="A14" s="141"/>
      <c r="B14" s="141"/>
      <c r="C14" s="141"/>
      <c r="D14" s="85"/>
      <c r="E14" s="93"/>
      <c r="F14" s="93"/>
      <c r="G14" s="93"/>
      <c r="H14" s="93"/>
      <c r="I14" s="93"/>
      <c r="J14" s="93"/>
      <c r="K14" s="93"/>
      <c r="L14" s="93"/>
      <c r="M14" s="93"/>
      <c r="N14" s="93"/>
      <c r="O14" s="93"/>
      <c r="P14" s="93"/>
      <c r="Q14" s="93"/>
      <c r="R14" s="93"/>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85"/>
      <c r="MX14" s="85"/>
      <c r="MY14" s="85"/>
      <c r="MZ14" s="85"/>
      <c r="NA14" s="85"/>
      <c r="NB14" s="85"/>
      <c r="NC14" s="85"/>
      <c r="ND14" s="85"/>
      <c r="NE14" s="85"/>
      <c r="NF14" s="85"/>
      <c r="NG14" s="85"/>
      <c r="NH14" s="85"/>
      <c r="NI14" s="85"/>
      <c r="NJ14" s="85"/>
      <c r="NK14" s="85"/>
      <c r="NL14" s="85"/>
      <c r="NM14" s="85"/>
      <c r="NN14" s="85"/>
      <c r="NO14" s="85"/>
      <c r="NP14" s="85"/>
      <c r="NQ14" s="85"/>
      <c r="NR14" s="85"/>
      <c r="NS14" s="85"/>
      <c r="NT14" s="85"/>
      <c r="NU14" s="85"/>
      <c r="NV14" s="85"/>
      <c r="NW14" s="85"/>
      <c r="NX14" s="85"/>
      <c r="NY14" s="85"/>
      <c r="NZ14" s="85"/>
      <c r="OA14" s="85"/>
      <c r="OB14" s="85"/>
      <c r="OC14" s="85"/>
      <c r="OD14" s="85"/>
      <c r="OE14" s="85"/>
      <c r="OF14" s="85"/>
      <c r="OG14" s="85"/>
      <c r="OH14" s="85"/>
      <c r="OI14" s="85"/>
      <c r="OJ14" s="85"/>
      <c r="OK14" s="85"/>
      <c r="OL14" s="85"/>
      <c r="OM14" s="85"/>
      <c r="ON14" s="85"/>
      <c r="OO14" s="85"/>
      <c r="OP14" s="85"/>
      <c r="OQ14" s="85"/>
      <c r="OR14" s="85"/>
      <c r="OS14" s="85"/>
      <c r="OT14" s="85"/>
      <c r="OU14" s="85"/>
      <c r="OV14" s="85"/>
      <c r="OW14" s="85"/>
      <c r="OX14" s="85"/>
      <c r="OY14" s="85"/>
      <c r="OZ14" s="85"/>
      <c r="PA14" s="85"/>
      <c r="PB14" s="85"/>
      <c r="PC14" s="85"/>
      <c r="PD14" s="85"/>
      <c r="PE14" s="85"/>
      <c r="PF14" s="85"/>
      <c r="PG14" s="85"/>
      <c r="PH14" s="85"/>
      <c r="PI14" s="85"/>
      <c r="PJ14" s="85"/>
      <c r="PK14" s="85"/>
      <c r="PL14" s="85"/>
      <c r="PM14" s="85"/>
      <c r="PN14" s="85"/>
      <c r="PO14" s="85"/>
      <c r="PP14" s="85"/>
      <c r="PQ14" s="85"/>
      <c r="PR14" s="85"/>
      <c r="PS14" s="85"/>
      <c r="PT14" s="85"/>
      <c r="PU14" s="85"/>
      <c r="PV14" s="85"/>
      <c r="PW14" s="85"/>
      <c r="PX14" s="85"/>
      <c r="PY14" s="85"/>
      <c r="PZ14" s="85"/>
      <c r="QA14" s="85"/>
      <c r="QB14" s="85"/>
      <c r="QC14" s="85"/>
      <c r="QD14" s="85"/>
      <c r="QE14" s="85"/>
      <c r="QF14" s="85"/>
      <c r="QG14" s="85"/>
      <c r="QH14" s="85"/>
      <c r="QI14" s="85"/>
      <c r="QJ14" s="85"/>
      <c r="QK14" s="85"/>
      <c r="QL14" s="85"/>
      <c r="QM14" s="85"/>
      <c r="QN14" s="85"/>
      <c r="QO14" s="85"/>
      <c r="QP14" s="85"/>
      <c r="QQ14" s="85"/>
      <c r="QR14" s="85"/>
      <c r="QS14" s="85"/>
      <c r="QT14" s="85"/>
      <c r="QU14" s="85"/>
      <c r="QV14" s="85"/>
      <c r="QW14" s="85"/>
      <c r="QX14" s="85"/>
      <c r="QY14" s="85"/>
      <c r="QZ14" s="85"/>
      <c r="RA14" s="85"/>
      <c r="RB14" s="85"/>
      <c r="RC14" s="85"/>
      <c r="RD14" s="85"/>
      <c r="RE14" s="85"/>
      <c r="RF14" s="85"/>
      <c r="RG14" s="85"/>
      <c r="RH14" s="85"/>
      <c r="RI14" s="85"/>
      <c r="RJ14" s="85"/>
      <c r="RK14" s="85"/>
      <c r="RL14" s="85"/>
      <c r="RM14" s="85"/>
      <c r="RN14" s="85"/>
      <c r="RO14" s="85"/>
      <c r="RP14" s="85"/>
      <c r="RQ14" s="85"/>
      <c r="RR14" s="85"/>
      <c r="RS14" s="85"/>
      <c r="RT14" s="85"/>
      <c r="RU14" s="85"/>
      <c r="RV14" s="85"/>
      <c r="RW14" s="85"/>
      <c r="RX14" s="85"/>
      <c r="RY14" s="85"/>
      <c r="RZ14" s="85"/>
      <c r="SA14" s="85"/>
      <c r="SB14" s="85"/>
      <c r="SC14" s="85"/>
      <c r="SD14" s="85"/>
      <c r="SE14" s="85"/>
      <c r="SF14" s="85"/>
      <c r="SG14" s="85"/>
      <c r="SH14" s="85"/>
      <c r="SI14" s="85"/>
      <c r="SJ14" s="85"/>
      <c r="SK14" s="85"/>
      <c r="SL14" s="85"/>
      <c r="SM14" s="85"/>
      <c r="SN14" s="85"/>
      <c r="SO14" s="85"/>
      <c r="SP14" s="85"/>
      <c r="SQ14" s="85"/>
      <c r="SR14" s="85"/>
      <c r="SS14" s="85"/>
      <c r="ST14" s="85"/>
      <c r="SU14" s="85"/>
      <c r="SV14" s="85"/>
      <c r="SW14" s="85"/>
      <c r="SX14" s="85"/>
      <c r="SY14" s="85"/>
      <c r="SZ14" s="85"/>
      <c r="TA14" s="85"/>
      <c r="TB14" s="85"/>
      <c r="TC14" s="85"/>
      <c r="TD14" s="85"/>
      <c r="TE14" s="85"/>
      <c r="TF14" s="85"/>
      <c r="TG14" s="85"/>
      <c r="TH14" s="85"/>
      <c r="TI14" s="85"/>
      <c r="TJ14" s="85"/>
      <c r="TK14" s="85"/>
      <c r="TL14" s="85"/>
      <c r="TM14" s="85"/>
      <c r="TN14" s="85"/>
      <c r="TO14" s="85"/>
      <c r="TP14" s="85"/>
      <c r="TQ14" s="85"/>
      <c r="TR14" s="85"/>
      <c r="TS14" s="85"/>
      <c r="TT14" s="85"/>
      <c r="TU14" s="85"/>
      <c r="TV14" s="85"/>
      <c r="TW14" s="85"/>
      <c r="TX14" s="85"/>
      <c r="TY14" s="85"/>
      <c r="TZ14" s="85"/>
      <c r="UA14" s="85"/>
      <c r="UB14" s="85"/>
      <c r="UC14" s="85"/>
      <c r="UD14" s="85"/>
      <c r="UE14" s="85"/>
      <c r="UF14" s="85"/>
      <c r="UG14" s="85"/>
      <c r="UH14" s="85"/>
      <c r="UI14" s="85"/>
      <c r="UJ14" s="85"/>
      <c r="UK14" s="85"/>
      <c r="UL14" s="85"/>
      <c r="UM14" s="85"/>
      <c r="UN14" s="85"/>
      <c r="UO14" s="85"/>
      <c r="UP14" s="85"/>
      <c r="UQ14" s="85"/>
      <c r="UR14" s="85"/>
      <c r="US14" s="85"/>
      <c r="UT14" s="85"/>
      <c r="UU14" s="85"/>
      <c r="UV14" s="85"/>
      <c r="UW14" s="85"/>
      <c r="UX14" s="85"/>
      <c r="UY14" s="85"/>
      <c r="UZ14" s="85"/>
      <c r="VA14" s="85"/>
      <c r="VB14" s="85"/>
      <c r="VC14" s="85"/>
      <c r="VD14" s="85"/>
      <c r="VE14" s="85"/>
      <c r="VF14" s="85"/>
      <c r="VG14" s="85"/>
      <c r="VH14" s="85"/>
      <c r="VI14" s="85"/>
      <c r="VJ14" s="85"/>
      <c r="VK14" s="85"/>
      <c r="VL14" s="85"/>
      <c r="VM14" s="85"/>
      <c r="VN14" s="85"/>
      <c r="VO14" s="85"/>
      <c r="VP14" s="85"/>
      <c r="VQ14" s="85"/>
      <c r="VR14" s="85"/>
      <c r="VS14" s="85"/>
      <c r="VT14" s="85"/>
      <c r="VU14" s="85"/>
      <c r="VV14" s="85"/>
      <c r="VW14" s="85"/>
      <c r="VX14" s="85"/>
      <c r="VY14" s="85"/>
      <c r="VZ14" s="85"/>
      <c r="WA14" s="85"/>
      <c r="WB14" s="85"/>
      <c r="WC14" s="85"/>
      <c r="WD14" s="85"/>
      <c r="WE14" s="85"/>
      <c r="WF14" s="85"/>
      <c r="WG14" s="85"/>
      <c r="WH14" s="85"/>
      <c r="WI14" s="85"/>
      <c r="WJ14" s="85"/>
      <c r="WK14" s="85"/>
      <c r="WL14" s="85"/>
      <c r="WM14" s="85"/>
      <c r="WN14" s="85"/>
      <c r="WO14" s="85"/>
      <c r="WP14" s="85"/>
      <c r="WQ14" s="85"/>
      <c r="WR14" s="85"/>
      <c r="WS14" s="85"/>
      <c r="WT14" s="85"/>
      <c r="WU14" s="85"/>
      <c r="WV14" s="85"/>
      <c r="WW14" s="85"/>
      <c r="WX14" s="85"/>
      <c r="WY14" s="85"/>
      <c r="WZ14" s="85"/>
      <c r="XA14" s="85"/>
      <c r="XB14" s="85"/>
      <c r="XC14" s="85"/>
      <c r="XD14" s="85"/>
      <c r="XE14" s="85"/>
      <c r="XF14" s="85"/>
      <c r="XG14" s="85"/>
      <c r="XH14" s="85"/>
      <c r="XI14" s="85"/>
      <c r="XJ14" s="85"/>
      <c r="XK14" s="85"/>
      <c r="XL14" s="85"/>
      <c r="XM14" s="85"/>
      <c r="XN14" s="85"/>
      <c r="XO14" s="85"/>
      <c r="XP14" s="85"/>
      <c r="XQ14" s="85"/>
      <c r="XR14" s="85"/>
      <c r="XS14" s="85"/>
      <c r="XT14" s="85"/>
      <c r="XU14" s="85"/>
      <c r="XV14" s="85"/>
      <c r="XW14" s="85"/>
      <c r="XX14" s="85"/>
      <c r="XY14" s="85"/>
      <c r="XZ14" s="85"/>
      <c r="YA14" s="85"/>
      <c r="YB14" s="85"/>
      <c r="YC14" s="85"/>
      <c r="YD14" s="85"/>
      <c r="YE14" s="85"/>
      <c r="YF14" s="85"/>
      <c r="YG14" s="85"/>
      <c r="YH14" s="85"/>
      <c r="YI14" s="85"/>
      <c r="YJ14" s="85"/>
      <c r="YK14" s="85"/>
      <c r="YL14" s="85"/>
      <c r="YM14" s="85"/>
      <c r="YN14" s="85"/>
      <c r="YO14" s="85"/>
      <c r="YP14" s="85"/>
      <c r="YQ14" s="85"/>
      <c r="YR14" s="85"/>
      <c r="YS14" s="85"/>
      <c r="YT14" s="85"/>
      <c r="YU14" s="85"/>
      <c r="YV14" s="85"/>
      <c r="YW14" s="85"/>
      <c r="YX14" s="85"/>
      <c r="YY14" s="85"/>
      <c r="YZ14" s="85"/>
      <c r="ZA14" s="85"/>
      <c r="ZB14" s="85"/>
      <c r="ZC14" s="85"/>
      <c r="ZD14" s="85"/>
      <c r="ZE14" s="85"/>
      <c r="ZF14" s="85"/>
      <c r="ZG14" s="85"/>
      <c r="ZH14" s="85"/>
      <c r="ZI14" s="85"/>
      <c r="ZJ14" s="85"/>
      <c r="ZK14" s="85"/>
      <c r="ZL14" s="85"/>
      <c r="ZM14" s="85"/>
      <c r="ZN14" s="85"/>
      <c r="ZO14" s="85"/>
      <c r="ZP14" s="85"/>
      <c r="ZQ14" s="85"/>
      <c r="ZR14" s="85"/>
      <c r="ZS14" s="85"/>
      <c r="ZT14" s="85"/>
      <c r="ZU14" s="85"/>
      <c r="ZV14" s="85"/>
      <c r="ZW14" s="85"/>
      <c r="ZX14" s="85"/>
      <c r="ZY14" s="85"/>
      <c r="ZZ14" s="85"/>
      <c r="AAA14" s="85"/>
      <c r="AAB14" s="85"/>
      <c r="AAC14" s="85"/>
      <c r="AAD14" s="85"/>
      <c r="AAE14" s="85"/>
      <c r="AAF14" s="85"/>
      <c r="AAG14" s="85"/>
      <c r="AAH14" s="85"/>
      <c r="AAI14" s="85"/>
      <c r="AAJ14" s="85"/>
      <c r="AAK14" s="85"/>
      <c r="AAL14" s="85"/>
      <c r="AAM14" s="85"/>
      <c r="AAN14" s="85"/>
      <c r="AAO14" s="85"/>
      <c r="AAP14" s="85"/>
      <c r="AAQ14" s="85"/>
      <c r="AAR14" s="85"/>
      <c r="AAS14" s="85"/>
      <c r="AAT14" s="85"/>
      <c r="AAU14" s="85"/>
      <c r="AAV14" s="85"/>
      <c r="AAW14" s="85"/>
      <c r="AAX14" s="85"/>
      <c r="AAY14" s="85"/>
      <c r="AAZ14" s="85"/>
      <c r="ABA14" s="85"/>
      <c r="ABB14" s="85"/>
      <c r="ABC14" s="85"/>
      <c r="ABD14" s="85"/>
      <c r="ABE14" s="85"/>
      <c r="ABF14" s="85"/>
      <c r="ABG14" s="85"/>
      <c r="ABH14" s="85"/>
      <c r="ABI14" s="85"/>
      <c r="ABJ14" s="85"/>
      <c r="ABK14" s="85"/>
      <c r="ABL14" s="85"/>
      <c r="ABM14" s="85"/>
      <c r="ABN14" s="85"/>
      <c r="ABO14" s="85"/>
      <c r="ABP14" s="85"/>
      <c r="ABQ14" s="85"/>
      <c r="ABR14" s="85"/>
      <c r="ABS14" s="85"/>
      <c r="ABT14" s="85"/>
      <c r="ABU14" s="85"/>
      <c r="ABV14" s="85"/>
      <c r="ABW14" s="85"/>
      <c r="ABX14" s="85"/>
      <c r="ABY14" s="85"/>
      <c r="ABZ14" s="85"/>
      <c r="ACA14" s="85"/>
      <c r="ACB14" s="85"/>
      <c r="ACC14" s="85"/>
      <c r="ACD14" s="85"/>
      <c r="ACE14" s="85"/>
      <c r="ACF14" s="85"/>
      <c r="ACG14" s="85"/>
      <c r="ACH14" s="85"/>
      <c r="ACI14" s="85"/>
      <c r="ACJ14" s="85"/>
      <c r="ACK14" s="85"/>
      <c r="ACL14" s="85"/>
      <c r="ACM14" s="85"/>
      <c r="ACN14" s="85"/>
      <c r="ACO14" s="85"/>
      <c r="ACP14" s="85"/>
      <c r="ACQ14" s="85"/>
      <c r="ACR14" s="85"/>
      <c r="ACS14" s="85"/>
      <c r="ACT14" s="85"/>
      <c r="ACU14" s="85"/>
      <c r="ACV14" s="85"/>
      <c r="ACW14" s="85"/>
      <c r="ACX14" s="85"/>
      <c r="ACY14" s="85"/>
      <c r="ACZ14" s="85"/>
      <c r="ADA14" s="85"/>
      <c r="ADB14" s="85"/>
      <c r="ADC14" s="85"/>
      <c r="ADD14" s="85"/>
      <c r="ADE14" s="85"/>
      <c r="ADF14" s="85"/>
      <c r="ADG14" s="85"/>
      <c r="ADH14" s="85"/>
      <c r="ADI14" s="85"/>
      <c r="ADJ14" s="85"/>
      <c r="ADK14" s="85"/>
      <c r="ADL14" s="85"/>
      <c r="ADM14" s="85"/>
      <c r="ADN14" s="85"/>
      <c r="ADO14" s="85"/>
      <c r="ADP14" s="85"/>
      <c r="ADQ14" s="85"/>
      <c r="ADR14" s="85"/>
      <c r="ADS14" s="85"/>
      <c r="ADT14" s="85"/>
      <c r="ADU14" s="85"/>
      <c r="ADV14" s="85"/>
      <c r="ADW14" s="85"/>
      <c r="ADX14" s="85"/>
      <c r="ADY14" s="85"/>
      <c r="ADZ14" s="85"/>
      <c r="AEA14" s="85"/>
      <c r="AEB14" s="85"/>
      <c r="AEC14" s="85"/>
      <c r="AED14" s="85"/>
      <c r="AEE14" s="85"/>
      <c r="AEF14" s="85"/>
      <c r="AEG14" s="85"/>
      <c r="AEH14" s="85"/>
      <c r="AEI14" s="85"/>
      <c r="AEJ14" s="85"/>
      <c r="AEK14" s="85"/>
      <c r="AEL14" s="85"/>
      <c r="AEM14" s="85"/>
      <c r="AEN14" s="85"/>
      <c r="AEO14" s="85"/>
      <c r="AEP14" s="85"/>
      <c r="AEQ14" s="85"/>
      <c r="AER14" s="85"/>
      <c r="AES14" s="85"/>
      <c r="AET14" s="85"/>
      <c r="AEU14" s="85"/>
      <c r="AEV14" s="85"/>
      <c r="AEW14" s="85"/>
      <c r="AEX14" s="85"/>
      <c r="AEY14" s="85"/>
      <c r="AEZ14" s="85"/>
      <c r="AFA14" s="85"/>
      <c r="AFB14" s="85"/>
      <c r="AFC14" s="85"/>
      <c r="AFD14" s="85"/>
      <c r="AFE14" s="85"/>
      <c r="AFF14" s="85"/>
      <c r="AFG14" s="85"/>
      <c r="AFH14" s="85"/>
      <c r="AFI14" s="85"/>
      <c r="AFJ14" s="85"/>
      <c r="AFK14" s="85"/>
      <c r="AFL14" s="85"/>
      <c r="AFM14" s="85"/>
      <c r="AFN14" s="85"/>
      <c r="AFO14" s="85"/>
      <c r="AFP14" s="85"/>
      <c r="AFQ14" s="85"/>
      <c r="AFR14" s="85"/>
      <c r="AFS14" s="85"/>
      <c r="AFT14" s="85"/>
      <c r="AFU14" s="85"/>
      <c r="AFV14" s="85"/>
      <c r="AFW14" s="85"/>
      <c r="AFX14" s="85"/>
      <c r="AFY14" s="85"/>
      <c r="AFZ14" s="85"/>
      <c r="AGA14" s="85"/>
      <c r="AGB14" s="85"/>
      <c r="AGC14" s="85"/>
      <c r="AGD14" s="85"/>
      <c r="AGE14" s="85"/>
      <c r="AGF14" s="85"/>
      <c r="AGG14" s="85"/>
      <c r="AGH14" s="85"/>
      <c r="AGI14" s="85"/>
      <c r="AGJ14" s="85"/>
      <c r="AGK14" s="85"/>
      <c r="AGL14" s="85"/>
      <c r="AGM14" s="85"/>
      <c r="AGN14" s="85"/>
      <c r="AGO14" s="85"/>
      <c r="AGP14" s="85"/>
      <c r="AGQ14" s="85"/>
      <c r="AGR14" s="85"/>
      <c r="AGS14" s="85"/>
      <c r="AGT14" s="85"/>
      <c r="AGU14" s="85"/>
      <c r="AGV14" s="85"/>
      <c r="AGW14" s="85"/>
      <c r="AGX14" s="85"/>
      <c r="AGY14" s="85"/>
      <c r="AGZ14" s="85"/>
      <c r="AHA14" s="85"/>
      <c r="AHB14" s="85"/>
      <c r="AHC14" s="85"/>
      <c r="AHD14" s="85"/>
      <c r="AHE14" s="85"/>
      <c r="AHF14" s="85"/>
      <c r="AHG14" s="85"/>
      <c r="AHH14" s="85"/>
      <c r="AHI14" s="85"/>
      <c r="AHJ14" s="85"/>
      <c r="AHK14" s="85"/>
      <c r="AHL14" s="85"/>
      <c r="AHM14" s="85"/>
      <c r="AHN14" s="85"/>
      <c r="AHO14" s="85"/>
      <c r="AHP14" s="85"/>
      <c r="AHQ14" s="85"/>
      <c r="AHR14" s="85"/>
      <c r="AHS14" s="85"/>
      <c r="AHT14" s="85"/>
      <c r="AHU14" s="85"/>
      <c r="AHV14" s="85"/>
      <c r="AHW14" s="85"/>
      <c r="AHX14" s="85"/>
      <c r="AHY14" s="85"/>
      <c r="AHZ14" s="85"/>
      <c r="AIA14" s="85"/>
      <c r="AIB14" s="85"/>
      <c r="AIC14" s="85"/>
      <c r="AID14" s="85"/>
      <c r="AIE14" s="85"/>
      <c r="AIF14" s="85"/>
      <c r="AIG14" s="85"/>
      <c r="AIH14" s="85"/>
      <c r="AII14" s="85"/>
      <c r="AIJ14" s="85"/>
      <c r="AIK14" s="85"/>
      <c r="AIL14" s="85"/>
      <c r="AIM14" s="85"/>
      <c r="AIN14" s="85"/>
      <c r="AIO14" s="85"/>
      <c r="AIP14" s="85"/>
      <c r="AIQ14" s="85"/>
      <c r="AIR14" s="85"/>
      <c r="AIS14" s="85"/>
      <c r="AIT14" s="85"/>
      <c r="AIU14" s="85"/>
      <c r="AIV14" s="85"/>
      <c r="AIW14" s="85"/>
      <c r="AIX14" s="85"/>
      <c r="AIY14" s="85"/>
      <c r="AIZ14" s="85"/>
      <c r="AJA14" s="85"/>
      <c r="AJB14" s="85"/>
      <c r="AJC14" s="85"/>
      <c r="AJD14" s="85"/>
      <c r="AJE14" s="85"/>
      <c r="AJF14" s="85"/>
      <c r="AJG14" s="85"/>
      <c r="AJH14" s="85"/>
      <c r="AJI14" s="85"/>
      <c r="AJJ14" s="85"/>
      <c r="AJK14" s="85"/>
      <c r="AJL14" s="85"/>
      <c r="AJM14" s="85"/>
      <c r="AJN14" s="85"/>
      <c r="AJO14" s="85"/>
      <c r="AJP14" s="85"/>
      <c r="AJQ14" s="85"/>
      <c r="AJR14" s="85"/>
      <c r="AJS14" s="85"/>
      <c r="AJT14" s="85"/>
      <c r="AJU14" s="85"/>
      <c r="AJV14" s="85"/>
      <c r="AJW14" s="85"/>
      <c r="AJX14" s="85"/>
      <c r="AJY14" s="85"/>
      <c r="AJZ14" s="85"/>
      <c r="AKA14" s="85"/>
      <c r="AKB14" s="85"/>
      <c r="AKC14" s="85"/>
      <c r="AKD14" s="85"/>
      <c r="AKE14" s="85"/>
      <c r="AKF14" s="85"/>
      <c r="AKG14" s="85"/>
      <c r="AKH14" s="85"/>
      <c r="AKI14" s="85"/>
      <c r="AKJ14" s="85"/>
      <c r="AKK14" s="85"/>
      <c r="AKL14" s="85"/>
      <c r="AKM14" s="85"/>
      <c r="AKN14" s="85"/>
      <c r="AKO14" s="85"/>
      <c r="AKP14" s="85"/>
      <c r="AKQ14" s="85"/>
      <c r="AKR14" s="85"/>
      <c r="AKS14" s="85"/>
      <c r="AKT14" s="85"/>
      <c r="AKU14" s="85"/>
      <c r="AKV14" s="85"/>
      <c r="AKW14" s="85"/>
      <c r="AKX14" s="85"/>
      <c r="AKY14" s="85"/>
      <c r="AKZ14" s="85"/>
      <c r="ALA14" s="85"/>
      <c r="ALB14" s="85"/>
      <c r="ALC14" s="85"/>
      <c r="ALD14" s="85"/>
      <c r="ALE14" s="85"/>
      <c r="ALF14" s="85"/>
      <c r="ALG14" s="85"/>
      <c r="ALH14" s="85"/>
      <c r="ALI14" s="85"/>
      <c r="ALJ14" s="85"/>
      <c r="ALK14" s="85"/>
      <c r="ALL14" s="85"/>
      <c r="ALM14" s="85"/>
      <c r="ALN14" s="85"/>
      <c r="ALO14" s="85"/>
      <c r="ALP14" s="85"/>
      <c r="ALQ14" s="85"/>
      <c r="ALR14" s="85"/>
      <c r="ALS14" s="85"/>
      <c r="ALT14" s="85"/>
      <c r="ALU14" s="85"/>
      <c r="ALV14" s="85"/>
      <c r="ALW14" s="85"/>
      <c r="ALX14" s="85"/>
      <c r="ALY14" s="85"/>
      <c r="ALZ14" s="85"/>
      <c r="AMA14" s="85"/>
      <c r="AMB14" s="85"/>
      <c r="AMC14" s="85"/>
      <c r="AMD14" s="85"/>
      <c r="AME14" s="85"/>
      <c r="AMF14" s="85"/>
      <c r="AMG14" s="85"/>
      <c r="AMH14" s="85"/>
      <c r="AMI14" s="85"/>
      <c r="AMJ14" s="85"/>
      <c r="AMK14" s="85"/>
    </row>
    <row r="15" spans="1:1025" x14ac:dyDescent="0.25">
      <c r="E15" s="84"/>
      <c r="F15" s="84"/>
      <c r="G15" s="84"/>
      <c r="H15" s="84"/>
      <c r="I15" s="84"/>
      <c r="J15" s="84"/>
      <c r="K15" s="84"/>
      <c r="L15" s="84"/>
      <c r="M15" s="84"/>
      <c r="N15" s="84"/>
      <c r="O15" s="84"/>
      <c r="P15" s="84"/>
      <c r="Q15" s="84"/>
      <c r="R15" s="84"/>
    </row>
    <row r="16" spans="1:1025" x14ac:dyDescent="0.25">
      <c r="E16" s="84"/>
      <c r="F16" s="84"/>
      <c r="G16" s="84"/>
      <c r="H16" s="84"/>
      <c r="I16" s="84"/>
      <c r="J16" s="84"/>
      <c r="K16" s="84"/>
      <c r="L16" s="84"/>
      <c r="M16" s="84"/>
      <c r="N16" s="84"/>
      <c r="O16" s="84"/>
      <c r="P16" s="84"/>
      <c r="Q16" s="84"/>
      <c r="R16" s="84"/>
    </row>
    <row r="17" spans="5:18" x14ac:dyDescent="0.25">
      <c r="E17" s="94"/>
      <c r="F17" s="94"/>
      <c r="G17" s="84"/>
      <c r="H17" s="84"/>
      <c r="I17" s="84"/>
      <c r="J17" s="84"/>
      <c r="K17" s="84"/>
      <c r="L17" s="84"/>
      <c r="M17" s="84"/>
      <c r="N17" s="84"/>
      <c r="O17" s="84"/>
      <c r="P17" s="84"/>
      <c r="Q17" s="84"/>
      <c r="R17" s="84"/>
    </row>
    <row r="18" spans="5:18" ht="20.25" customHeight="1" x14ac:dyDescent="0.25">
      <c r="E18" s="84"/>
      <c r="F18" s="84"/>
      <c r="G18" s="142" t="s">
        <v>90</v>
      </c>
      <c r="H18" s="142"/>
      <c r="I18" s="142"/>
      <c r="J18" s="142"/>
      <c r="K18" s="84"/>
      <c r="L18" s="84"/>
      <c r="M18" s="84"/>
      <c r="N18" s="84"/>
      <c r="O18" s="84"/>
      <c r="P18" s="84"/>
      <c r="Q18" s="84"/>
      <c r="R18" s="84"/>
    </row>
    <row r="19" spans="5:18" ht="20.25" customHeight="1" x14ac:dyDescent="0.25">
      <c r="E19" s="84"/>
      <c r="F19" s="84"/>
      <c r="G19" s="142"/>
      <c r="H19" s="142"/>
      <c r="I19" s="142"/>
      <c r="J19" s="142"/>
      <c r="K19" s="84"/>
      <c r="L19" s="84"/>
      <c r="M19" s="84"/>
      <c r="N19" s="84"/>
      <c r="O19" s="84"/>
      <c r="P19" s="84"/>
      <c r="Q19" s="84"/>
      <c r="R19" s="84"/>
    </row>
    <row r="20" spans="5:18" ht="20.25" customHeight="1" x14ac:dyDescent="0.25">
      <c r="E20" s="84"/>
      <c r="F20" s="84"/>
      <c r="G20" s="142"/>
      <c r="H20" s="142"/>
      <c r="I20" s="142"/>
      <c r="J20" s="142"/>
      <c r="K20" s="84"/>
      <c r="L20" s="84"/>
      <c r="M20" s="84"/>
      <c r="N20" s="84"/>
      <c r="O20" s="84"/>
      <c r="P20" s="84"/>
      <c r="Q20" s="84"/>
      <c r="R20" s="84"/>
    </row>
    <row r="21" spans="5:18" x14ac:dyDescent="0.25">
      <c r="E21" s="94"/>
      <c r="F21" s="84"/>
      <c r="G21" s="84"/>
      <c r="H21" s="84"/>
      <c r="I21" s="84"/>
      <c r="J21" s="84"/>
      <c r="K21" s="84"/>
      <c r="L21" s="84"/>
      <c r="M21" s="84"/>
      <c r="N21" s="84"/>
      <c r="O21" s="84"/>
      <c r="P21" s="84"/>
      <c r="Q21" s="84"/>
      <c r="R21" s="84"/>
    </row>
    <row r="22" spans="5:18" x14ac:dyDescent="0.25">
      <c r="E22" s="84"/>
      <c r="F22" s="84"/>
      <c r="G22" s="84"/>
      <c r="H22" s="84"/>
      <c r="I22" s="84"/>
      <c r="J22" s="84"/>
      <c r="K22" s="84"/>
      <c r="L22" s="84"/>
      <c r="M22" s="84"/>
      <c r="N22" s="84"/>
      <c r="O22" s="84"/>
      <c r="P22" s="84"/>
      <c r="Q22" s="84"/>
      <c r="R22" s="84"/>
    </row>
    <row r="23" spans="5:18" x14ac:dyDescent="0.25">
      <c r="E23" s="84"/>
      <c r="F23" s="84"/>
      <c r="G23" s="84"/>
      <c r="H23" s="84"/>
      <c r="I23" s="84"/>
      <c r="J23" s="84"/>
      <c r="K23" s="84"/>
      <c r="L23" s="84"/>
      <c r="M23" s="84"/>
      <c r="N23" s="84"/>
      <c r="O23" s="84"/>
      <c r="P23" s="84"/>
      <c r="Q23" s="84"/>
      <c r="R23" s="84"/>
    </row>
    <row r="24" spans="5:18" x14ac:dyDescent="0.25">
      <c r="E24" s="84"/>
      <c r="F24" s="84"/>
      <c r="G24" s="84"/>
      <c r="H24" s="84"/>
      <c r="I24" s="84"/>
      <c r="J24" s="84"/>
      <c r="K24" s="84"/>
      <c r="L24" s="84"/>
      <c r="M24" s="84"/>
      <c r="N24" s="84"/>
      <c r="O24" s="84"/>
      <c r="P24" s="84"/>
      <c r="Q24" s="84"/>
      <c r="R24" s="84"/>
    </row>
    <row r="25" spans="5:18" x14ac:dyDescent="0.25">
      <c r="E25" s="84"/>
      <c r="F25" s="84"/>
      <c r="G25" s="84"/>
      <c r="H25" s="84"/>
      <c r="I25" s="84"/>
      <c r="J25" s="84"/>
      <c r="K25" s="84"/>
      <c r="L25" s="84"/>
      <c r="M25" s="84"/>
      <c r="N25" s="84"/>
      <c r="O25" s="84"/>
      <c r="P25" s="84"/>
      <c r="Q25" s="84"/>
      <c r="R25" s="84"/>
    </row>
    <row r="26" spans="5:18" x14ac:dyDescent="0.25">
      <c r="E26" s="84"/>
      <c r="F26" s="84"/>
      <c r="G26" s="84"/>
      <c r="H26" s="84"/>
      <c r="I26" s="84"/>
      <c r="J26" s="84"/>
      <c r="K26" s="84"/>
      <c r="L26" s="84"/>
      <c r="M26" s="84"/>
      <c r="N26" s="84"/>
      <c r="O26" s="84"/>
      <c r="P26" s="84"/>
      <c r="Q26" s="84"/>
      <c r="R26" s="84"/>
    </row>
    <row r="27" spans="5:18" x14ac:dyDescent="0.25">
      <c r="E27" s="84"/>
      <c r="F27" s="84"/>
      <c r="G27" s="84"/>
      <c r="H27" s="84"/>
      <c r="I27" s="84"/>
      <c r="J27" s="84"/>
      <c r="K27" s="84"/>
      <c r="L27" s="84"/>
      <c r="M27" s="84"/>
      <c r="N27" s="84"/>
      <c r="O27" s="84"/>
      <c r="P27" s="84"/>
      <c r="Q27" s="84"/>
      <c r="R27" s="84"/>
    </row>
    <row r="28" spans="5:18" x14ac:dyDescent="0.25">
      <c r="E28" s="84"/>
      <c r="F28" s="84"/>
      <c r="G28" s="84"/>
      <c r="H28" s="84"/>
      <c r="I28" s="84"/>
      <c r="J28" s="84"/>
      <c r="K28" s="84"/>
      <c r="L28" s="84"/>
      <c r="M28" s="84"/>
      <c r="N28" s="84"/>
      <c r="O28" s="84"/>
      <c r="P28" s="84"/>
      <c r="Q28" s="84"/>
      <c r="R28" s="84"/>
    </row>
    <row r="29" spans="5:18" x14ac:dyDescent="0.25">
      <c r="E29" s="84"/>
      <c r="F29" s="84"/>
      <c r="G29" s="84"/>
      <c r="H29" s="84"/>
      <c r="I29" s="84"/>
      <c r="J29" s="84"/>
      <c r="K29" s="84"/>
      <c r="L29" s="84"/>
      <c r="M29" s="84"/>
      <c r="N29" s="84"/>
      <c r="O29" s="84"/>
      <c r="P29" s="84"/>
      <c r="Q29" s="84"/>
      <c r="R29" s="84"/>
    </row>
    <row r="30" spans="5:18" x14ac:dyDescent="0.25">
      <c r="E30" s="84"/>
      <c r="F30" s="84"/>
      <c r="G30" s="84"/>
      <c r="H30" s="84"/>
      <c r="I30" s="84"/>
      <c r="J30" s="84"/>
      <c r="K30" s="84"/>
      <c r="L30" s="84"/>
      <c r="M30" s="84"/>
      <c r="N30" s="84"/>
      <c r="O30" s="84"/>
      <c r="P30" s="84"/>
      <c r="Q30" s="84"/>
      <c r="R30" s="84"/>
    </row>
    <row r="31" spans="5:18" x14ac:dyDescent="0.25">
      <c r="E31" s="84"/>
      <c r="F31" s="84"/>
      <c r="G31" s="84"/>
      <c r="H31" s="84"/>
      <c r="I31" s="84"/>
      <c r="J31" s="84"/>
      <c r="K31" s="84"/>
      <c r="L31" s="84"/>
      <c r="M31" s="84"/>
      <c r="N31" s="84"/>
      <c r="O31" s="84"/>
      <c r="P31" s="84"/>
      <c r="Q31" s="84"/>
      <c r="R31" s="84"/>
    </row>
    <row r="32" spans="5:18" x14ac:dyDescent="0.25">
      <c r="E32" s="84"/>
      <c r="F32" s="84"/>
      <c r="G32" s="84"/>
      <c r="H32" s="84"/>
      <c r="I32" s="84"/>
      <c r="J32" s="84"/>
      <c r="K32" s="84"/>
      <c r="L32" s="84"/>
      <c r="M32" s="84"/>
      <c r="N32" s="84"/>
      <c r="O32" s="84"/>
      <c r="P32" s="84"/>
      <c r="Q32" s="84"/>
      <c r="R32" s="84"/>
    </row>
    <row r="33" spans="5:18" x14ac:dyDescent="0.25">
      <c r="E33" s="84"/>
      <c r="F33" s="84"/>
      <c r="G33" s="84"/>
      <c r="H33" s="84"/>
      <c r="I33" s="84"/>
      <c r="J33" s="84"/>
      <c r="K33" s="84"/>
      <c r="L33" s="84"/>
      <c r="M33" s="84"/>
      <c r="N33" s="84"/>
      <c r="O33" s="84"/>
      <c r="P33" s="84"/>
      <c r="Q33" s="84"/>
      <c r="R33" s="84"/>
    </row>
    <row r="34" spans="5:18" x14ac:dyDescent="0.25">
      <c r="E34" s="84"/>
      <c r="F34" s="84"/>
      <c r="G34" s="84"/>
      <c r="H34" s="84"/>
      <c r="I34" s="84"/>
      <c r="J34" s="84"/>
      <c r="K34" s="84"/>
      <c r="L34" s="84"/>
      <c r="M34" s="84"/>
      <c r="N34" s="84"/>
      <c r="O34" s="84"/>
      <c r="P34" s="84"/>
      <c r="Q34" s="84"/>
      <c r="R34" s="84"/>
    </row>
    <row r="35" spans="5:18" x14ac:dyDescent="0.25">
      <c r="E35" s="84"/>
      <c r="F35" s="84"/>
      <c r="G35" s="84"/>
      <c r="H35" s="84"/>
      <c r="I35" s="84"/>
      <c r="J35" s="84"/>
      <c r="K35" s="84"/>
      <c r="L35" s="84"/>
      <c r="M35" s="84"/>
      <c r="N35" s="84"/>
      <c r="O35" s="84"/>
      <c r="P35" s="84"/>
      <c r="Q35" s="84"/>
      <c r="R35" s="84"/>
    </row>
    <row r="36" spans="5:18" x14ac:dyDescent="0.25">
      <c r="E36" s="84"/>
      <c r="F36" s="84"/>
      <c r="G36" s="84"/>
      <c r="H36" s="84"/>
      <c r="I36" s="84"/>
      <c r="J36" s="84"/>
      <c r="K36" s="84"/>
      <c r="L36" s="84"/>
      <c r="M36" s="84"/>
      <c r="N36" s="84"/>
      <c r="O36" s="84"/>
      <c r="P36" s="84"/>
      <c r="Q36" s="84"/>
      <c r="R36" s="84"/>
    </row>
    <row r="37" spans="5:18" x14ac:dyDescent="0.25">
      <c r="E37" s="84"/>
      <c r="F37" s="84"/>
      <c r="G37" s="84"/>
      <c r="H37" s="84"/>
      <c r="I37" s="84"/>
      <c r="J37" s="84"/>
      <c r="K37" s="84"/>
      <c r="L37" s="84"/>
      <c r="M37" s="84"/>
      <c r="N37" s="84"/>
      <c r="O37" s="84"/>
      <c r="P37" s="84"/>
      <c r="Q37" s="84"/>
      <c r="R37" s="84"/>
    </row>
  </sheetData>
  <mergeCells count="3">
    <mergeCell ref="A1:C1"/>
    <mergeCell ref="A13:C14"/>
    <mergeCell ref="G18:J20"/>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1D6C28-F889-4EC0-BF52-1C1A1AEF66B5}">
  <sheetPr>
    <tabColor rgb="FF92D050"/>
  </sheetPr>
  <dimension ref="A1:ALQ91"/>
  <sheetViews>
    <sheetView zoomScaleNormal="100" workbookViewId="0">
      <selection activeCell="K2" sqref="K2:L2"/>
    </sheetView>
  </sheetViews>
  <sheetFormatPr baseColWidth="10" defaultColWidth="8.7109375" defaultRowHeight="15" x14ac:dyDescent="0.25"/>
  <cols>
    <col min="1" max="3" width="21.42578125" style="3" customWidth="1"/>
    <col min="4" max="9" width="8.7109375" style="3"/>
    <col min="10" max="10" width="24.42578125" style="3" customWidth="1"/>
    <col min="11" max="13" width="8.7109375" style="3"/>
    <col min="14" max="14" width="15.42578125" style="3" customWidth="1"/>
    <col min="15" max="1005" width="8.7109375" style="3"/>
  </cols>
  <sheetData>
    <row r="1" spans="1:12" ht="25.5" customHeight="1" x14ac:dyDescent="0.25">
      <c r="A1" s="145" t="s">
        <v>61</v>
      </c>
      <c r="B1" s="145"/>
      <c r="C1" s="145"/>
      <c r="D1"/>
      <c r="F1"/>
      <c r="G1"/>
      <c r="J1" s="145" t="s">
        <v>101</v>
      </c>
      <c r="K1" s="145"/>
      <c r="L1" s="145"/>
    </row>
    <row r="2" spans="1:12" x14ac:dyDescent="0.25">
      <c r="A2" s="23"/>
      <c r="B2" s="126">
        <v>2019</v>
      </c>
      <c r="C2" s="126">
        <v>2020</v>
      </c>
      <c r="D2"/>
      <c r="F2"/>
      <c r="G2"/>
      <c r="J2" s="23"/>
      <c r="K2" s="126">
        <v>2019</v>
      </c>
      <c r="L2" s="126">
        <v>2020</v>
      </c>
    </row>
    <row r="3" spans="1:12" x14ac:dyDescent="0.25">
      <c r="A3" s="24">
        <v>0.01</v>
      </c>
      <c r="B3" s="25">
        <v>6.5691108636869736E-2</v>
      </c>
      <c r="C3" s="25">
        <v>6.9925322471147314E-2</v>
      </c>
      <c r="D3" s="26"/>
      <c r="F3"/>
      <c r="G3"/>
      <c r="J3" s="24" t="s">
        <v>7</v>
      </c>
      <c r="K3" s="51">
        <v>1</v>
      </c>
      <c r="L3" s="51">
        <v>1</v>
      </c>
    </row>
    <row r="4" spans="1:12" x14ac:dyDescent="0.25">
      <c r="A4" s="24">
        <v>0.02</v>
      </c>
      <c r="B4" s="25">
        <v>0.1733736281215206</v>
      </c>
      <c r="C4" s="25">
        <v>0.20773930753564154</v>
      </c>
      <c r="D4" s="26"/>
      <c r="F4"/>
      <c r="G4"/>
      <c r="J4" s="24" t="s">
        <v>8</v>
      </c>
      <c r="K4" s="51">
        <v>0.43764385612347462</v>
      </c>
      <c r="L4" s="51">
        <v>0.44556567807157643</v>
      </c>
    </row>
    <row r="5" spans="1:12" x14ac:dyDescent="0.25">
      <c r="A5" s="24">
        <v>0.03</v>
      </c>
      <c r="B5" s="25">
        <v>0.17035151900747575</v>
      </c>
      <c r="C5" s="25">
        <v>0.19303009730708304</v>
      </c>
      <c r="D5" s="26"/>
      <c r="F5"/>
      <c r="G5"/>
      <c r="J5" s="24" t="s">
        <v>9</v>
      </c>
      <c r="K5" s="51">
        <v>0.28025148521081072</v>
      </c>
      <c r="L5" s="51">
        <v>0.26037054894667994</v>
      </c>
    </row>
    <row r="6" spans="1:12" x14ac:dyDescent="0.25">
      <c r="A6" s="24">
        <v>0.04</v>
      </c>
      <c r="B6" s="25">
        <v>0.13344997614124385</v>
      </c>
      <c r="C6" s="25">
        <v>0.13577732518669383</v>
      </c>
      <c r="D6" s="26"/>
      <c r="F6"/>
      <c r="G6"/>
      <c r="J6" s="24" t="s">
        <v>41</v>
      </c>
      <c r="K6" s="51">
        <v>5.4664567689752808E-2</v>
      </c>
      <c r="L6" s="51">
        <v>7.0903323847930036E-2</v>
      </c>
    </row>
    <row r="7" spans="1:12" x14ac:dyDescent="0.25">
      <c r="A7" s="24">
        <v>0.05</v>
      </c>
      <c r="B7" s="25">
        <v>9.6866550023858758E-2</v>
      </c>
      <c r="C7" s="25">
        <v>8.8934147997284455E-2</v>
      </c>
      <c r="D7" s="26"/>
      <c r="F7"/>
      <c r="G7"/>
      <c r="J7" s="24" t="s">
        <v>11</v>
      </c>
      <c r="K7" s="51">
        <v>7.2960038294590732E-2</v>
      </c>
      <c r="L7" s="51">
        <v>5.6620687173102126E-2</v>
      </c>
    </row>
    <row r="8" spans="1:12" x14ac:dyDescent="0.25">
      <c r="A8" s="24">
        <v>0.06</v>
      </c>
      <c r="B8" s="25">
        <v>7.0780976618418964E-2</v>
      </c>
      <c r="C8" s="25">
        <v>5.7139624349400314E-2</v>
      </c>
      <c r="D8" s="26"/>
      <c r="F8"/>
      <c r="G8"/>
      <c r="J8" s="24" t="s">
        <v>12</v>
      </c>
      <c r="K8" s="51">
        <v>4.4525148587826621E-2</v>
      </c>
      <c r="L8" s="51">
        <v>5.2694049429413185E-2</v>
      </c>
    </row>
    <row r="9" spans="1:12" x14ac:dyDescent="0.25">
      <c r="A9" s="24">
        <v>7.0000000000000007E-2</v>
      </c>
      <c r="B9" s="25">
        <v>5.10577381899157E-2</v>
      </c>
      <c r="C9" s="25">
        <v>4.1751527494908347E-2</v>
      </c>
      <c r="D9" s="26"/>
      <c r="F9"/>
      <c r="G9"/>
      <c r="J9" s="24" t="s">
        <v>10</v>
      </c>
      <c r="K9" s="51">
        <v>3.3524574253510006E-2</v>
      </c>
      <c r="L9" s="51">
        <v>4.1435060123054833E-2</v>
      </c>
    </row>
    <row r="10" spans="1:12" x14ac:dyDescent="0.25">
      <c r="A10" s="24">
        <v>0.08</v>
      </c>
      <c r="B10" s="25">
        <v>3.6742484491808496E-2</v>
      </c>
      <c r="C10" s="25">
        <v>3.1455080334917403E-2</v>
      </c>
      <c r="D10" s="26"/>
      <c r="F10"/>
      <c r="G10"/>
      <c r="J10" s="24" t="s">
        <v>15</v>
      </c>
      <c r="K10" s="51">
        <v>3.1973604477407054E-2</v>
      </c>
      <c r="L10" s="51">
        <v>2.5630093310686872E-2</v>
      </c>
    </row>
    <row r="11" spans="1:12" x14ac:dyDescent="0.25">
      <c r="A11" s="24">
        <v>0.09</v>
      </c>
      <c r="B11" s="25">
        <v>3.2606966756799742E-2</v>
      </c>
      <c r="C11" s="25">
        <v>1.9687712152070606E-2</v>
      </c>
      <c r="D11" s="26"/>
      <c r="F11"/>
      <c r="G11"/>
      <c r="J11" s="24" t="s">
        <v>13</v>
      </c>
      <c r="K11" s="51">
        <v>1.4923492470590466E-2</v>
      </c>
      <c r="L11" s="51">
        <v>1.6167279822128993E-2</v>
      </c>
    </row>
    <row r="12" spans="1:12" x14ac:dyDescent="0.25">
      <c r="A12" s="24">
        <v>0.1</v>
      </c>
      <c r="B12" s="25">
        <v>2.481310641005249E-2</v>
      </c>
      <c r="C12" s="25">
        <v>1.7085313419325638E-2</v>
      </c>
      <c r="D12" s="26"/>
      <c r="F12"/>
      <c r="G12"/>
      <c r="J12" s="24" t="s">
        <v>14</v>
      </c>
      <c r="K12" s="51">
        <v>1.3143758585980436E-2</v>
      </c>
      <c r="L12" s="51">
        <v>1.2931551488081554E-2</v>
      </c>
    </row>
    <row r="13" spans="1:12" x14ac:dyDescent="0.25">
      <c r="A13" s="24">
        <v>0.11</v>
      </c>
      <c r="B13" s="25">
        <v>2.0836647049467156E-2</v>
      </c>
      <c r="C13" s="25">
        <v>1.493550577053632E-2</v>
      </c>
      <c r="D13" s="26"/>
      <c r="F13"/>
      <c r="G13"/>
      <c r="J13" s="24" t="s">
        <v>19</v>
      </c>
      <c r="K13" s="51">
        <v>7.8766545227128212E-3</v>
      </c>
      <c r="L13" s="51">
        <v>1.00983420373373E-2</v>
      </c>
    </row>
    <row r="14" spans="1:12" x14ac:dyDescent="0.25">
      <c r="A14" s="24">
        <v>0.12</v>
      </c>
      <c r="B14" s="25">
        <v>1.6860187688881818E-2</v>
      </c>
      <c r="C14" s="25">
        <v>1.040959493097986E-2</v>
      </c>
      <c r="D14" s="26"/>
      <c r="F14" s="16"/>
      <c r="G14" s="16"/>
      <c r="J14" s="24" t="s">
        <v>18</v>
      </c>
      <c r="K14" s="51">
        <v>7.2370383093637468E-3</v>
      </c>
      <c r="L14" s="51">
        <v>8.105730239528439E-3</v>
      </c>
    </row>
    <row r="15" spans="1:12" x14ac:dyDescent="0.25">
      <c r="A15" s="24">
        <v>0.13</v>
      </c>
      <c r="B15" s="25">
        <v>1.6383012565611581E-2</v>
      </c>
      <c r="C15" s="25">
        <v>1.1201629327902239E-2</v>
      </c>
      <c r="D15" s="26"/>
      <c r="F15" s="16"/>
      <c r="G15" s="16"/>
      <c r="J15" s="24" t="s">
        <v>16</v>
      </c>
      <c r="K15" s="51">
        <v>4.3670226416250421E-3</v>
      </c>
      <c r="L15" s="51">
        <v>4.8825782688164598E-3</v>
      </c>
    </row>
    <row r="16" spans="1:12" x14ac:dyDescent="0.25">
      <c r="A16" s="24">
        <v>0.14000000000000001</v>
      </c>
      <c r="B16" s="25">
        <v>1.5269603944647686E-2</v>
      </c>
      <c r="C16" s="25">
        <v>8.8255261371350986E-3</v>
      </c>
      <c r="D16" s="26"/>
      <c r="F16" s="16"/>
      <c r="G16" s="16"/>
      <c r="J16" s="24" t="s">
        <v>17</v>
      </c>
      <c r="K16" s="51">
        <v>4.7854133550677604E-3</v>
      </c>
      <c r="L16" s="51">
        <v>4.6934192790010053E-3</v>
      </c>
    </row>
    <row r="17" spans="1:14" x14ac:dyDescent="0.25">
      <c r="A17" s="24">
        <v>0.15</v>
      </c>
      <c r="B17" s="25">
        <v>1.0179735963098457E-2</v>
      </c>
      <c r="C17" s="25">
        <v>7.9203439692238069E-3</v>
      </c>
      <c r="D17" s="26"/>
      <c r="F17" s="16"/>
      <c r="G17" s="16"/>
    </row>
    <row r="18" spans="1:14" x14ac:dyDescent="0.25">
      <c r="A18" s="24">
        <v>0.16</v>
      </c>
      <c r="B18" s="25">
        <v>8.4300938444409092E-3</v>
      </c>
      <c r="C18" s="25">
        <v>5.2047974654899302E-3</v>
      </c>
      <c r="D18" s="26"/>
      <c r="F18" s="16"/>
      <c r="G18" s="16"/>
      <c r="J18" s="144" t="s">
        <v>83</v>
      </c>
      <c r="K18" s="144"/>
      <c r="L18" s="144"/>
    </row>
    <row r="19" spans="1:14" x14ac:dyDescent="0.25">
      <c r="A19" s="24">
        <v>0.17</v>
      </c>
      <c r="B19" s="25">
        <v>8.5891522188643234E-3</v>
      </c>
      <c r="C19" s="25">
        <v>4.8653541525231951E-3</v>
      </c>
      <c r="D19" s="26"/>
      <c r="F19" s="16"/>
      <c r="G19" s="16"/>
      <c r="J19" s="144"/>
      <c r="K19" s="144"/>
      <c r="L19" s="144"/>
    </row>
    <row r="20" spans="1:14" x14ac:dyDescent="0.25">
      <c r="A20" s="24">
        <v>0.18</v>
      </c>
      <c r="B20" s="25">
        <v>9.225385716557977E-3</v>
      </c>
      <c r="C20" s="25">
        <v>4.525910839556461E-3</v>
      </c>
      <c r="D20" s="26"/>
      <c r="F20" s="16"/>
      <c r="G20" s="16"/>
    </row>
    <row r="21" spans="1:14" x14ac:dyDescent="0.25">
      <c r="A21" s="24">
        <v>0.19</v>
      </c>
      <c r="B21" s="25">
        <v>7.9529187211706698E-3</v>
      </c>
      <c r="C21" s="25">
        <v>3.5075809006562572E-3</v>
      </c>
      <c r="D21" s="26"/>
      <c r="F21" s="16"/>
      <c r="G21" s="16"/>
    </row>
    <row r="22" spans="1:14" x14ac:dyDescent="0.25">
      <c r="A22" s="24">
        <v>0.2</v>
      </c>
      <c r="B22" s="25">
        <v>4.2945761094321617E-3</v>
      </c>
      <c r="C22" s="25">
        <v>4.9785019235121068E-3</v>
      </c>
      <c r="D22" s="26"/>
      <c r="F22" s="16"/>
      <c r="G22" s="16"/>
    </row>
    <row r="23" spans="1:14" x14ac:dyDescent="0.25">
      <c r="A23" s="24">
        <v>0.21</v>
      </c>
      <c r="B23" s="25">
        <v>4.9308096071258153E-3</v>
      </c>
      <c r="C23" s="25">
        <v>3.6207286716451684E-3</v>
      </c>
      <c r="D23" s="26"/>
      <c r="F23" s="43"/>
      <c r="G23" s="43"/>
    </row>
    <row r="24" spans="1:14" x14ac:dyDescent="0.25">
      <c r="A24" s="24">
        <v>0.22</v>
      </c>
      <c r="B24" s="25">
        <v>6.3623349769365359E-3</v>
      </c>
      <c r="C24" s="25">
        <v>3.74790676623671E-3</v>
      </c>
      <c r="D24" s="26"/>
      <c r="F24" s="87"/>
      <c r="G24" s="87"/>
      <c r="H24" s="87"/>
      <c r="I24" s="87"/>
      <c r="J24" s="87"/>
    </row>
    <row r="25" spans="1:14" x14ac:dyDescent="0.25">
      <c r="A25" s="24">
        <v>0.23</v>
      </c>
      <c r="B25" s="25">
        <v>4.7717512327024019E-3</v>
      </c>
      <c r="C25" s="25">
        <v>2.74790676623671E-3</v>
      </c>
      <c r="D25" s="26"/>
      <c r="F25" s="87"/>
      <c r="G25" s="87"/>
      <c r="H25" s="87"/>
      <c r="I25" s="87"/>
      <c r="J25" s="87"/>
    </row>
    <row r="26" spans="1:14" x14ac:dyDescent="0.25">
      <c r="A26" s="24">
        <v>0.24</v>
      </c>
      <c r="B26" s="25">
        <v>4.9308096071258153E-3</v>
      </c>
      <c r="C26" s="25">
        <v>1.2579500000000001E-3</v>
      </c>
      <c r="D26" s="26"/>
      <c r="F26" s="87"/>
      <c r="G26" s="146"/>
      <c r="H26" s="146"/>
      <c r="I26" s="146"/>
      <c r="J26" s="87"/>
    </row>
    <row r="27" spans="1:14" x14ac:dyDescent="0.25">
      <c r="A27" s="24">
        <v>0.25</v>
      </c>
      <c r="B27" s="25">
        <v>5.2489263559726404E-3</v>
      </c>
      <c r="C27" s="25">
        <v>1.9554199999999998E-3</v>
      </c>
      <c r="D27" s="26"/>
      <c r="F27" s="87"/>
      <c r="G27" s="87"/>
      <c r="H27" s="87"/>
      <c r="I27" s="87"/>
      <c r="J27" s="87"/>
    </row>
    <row r="28" spans="1:14" x14ac:dyDescent="0.25">
      <c r="A28" s="52" t="s">
        <v>6</v>
      </c>
      <c r="B28" s="25">
        <v>0</v>
      </c>
      <c r="C28" s="25">
        <v>0</v>
      </c>
      <c r="F28" s="87"/>
      <c r="G28" s="87"/>
      <c r="H28" s="87"/>
      <c r="I28" s="87"/>
      <c r="J28" s="87"/>
    </row>
    <row r="29" spans="1:14" x14ac:dyDescent="0.25">
      <c r="A29" s="147" t="s">
        <v>83</v>
      </c>
      <c r="B29" s="147"/>
      <c r="C29" s="147"/>
      <c r="F29" s="87"/>
      <c r="G29" s="87"/>
      <c r="H29" s="87"/>
      <c r="I29" s="87"/>
      <c r="J29" s="87"/>
    </row>
    <row r="30" spans="1:14" x14ac:dyDescent="0.25">
      <c r="A30" s="84"/>
      <c r="B30" s="84"/>
      <c r="C30" s="84"/>
      <c r="D30" s="84"/>
      <c r="E30" s="84"/>
      <c r="F30" s="49"/>
      <c r="G30" s="49"/>
      <c r="H30" s="49"/>
      <c r="I30" s="49"/>
      <c r="J30" s="49"/>
      <c r="K30" s="84"/>
      <c r="L30" s="84"/>
      <c r="M30" s="84"/>
    </row>
    <row r="31" spans="1:14" x14ac:dyDescent="0.25">
      <c r="A31" s="84"/>
      <c r="B31" s="84"/>
      <c r="C31" s="84"/>
      <c r="D31" s="84"/>
      <c r="E31" s="84"/>
      <c r="F31" s="49"/>
      <c r="G31" s="49"/>
      <c r="H31" s="49"/>
      <c r="I31" s="49"/>
      <c r="J31" s="49"/>
      <c r="K31" s="84"/>
      <c r="L31" s="84"/>
      <c r="M31" s="84"/>
      <c r="N31" s="48"/>
    </row>
    <row r="32" spans="1:14" x14ac:dyDescent="0.25">
      <c r="A32" s="84"/>
      <c r="B32" s="84"/>
      <c r="C32" s="84"/>
      <c r="D32" s="84"/>
      <c r="E32" s="84"/>
      <c r="F32" s="49"/>
      <c r="G32" s="49"/>
      <c r="H32" s="49"/>
      <c r="I32" s="49"/>
      <c r="J32" s="49"/>
      <c r="K32" s="84"/>
      <c r="L32" s="84"/>
      <c r="M32" s="84"/>
      <c r="N32" s="48"/>
    </row>
    <row r="33" spans="1:14" x14ac:dyDescent="0.25">
      <c r="A33" s="84"/>
      <c r="B33" s="84"/>
      <c r="C33" s="84"/>
      <c r="D33" s="84"/>
      <c r="E33" s="84"/>
      <c r="F33" s="49"/>
      <c r="G33" s="49"/>
      <c r="H33" s="49"/>
      <c r="I33" s="49"/>
      <c r="J33" s="49"/>
      <c r="K33" s="84"/>
      <c r="L33" s="84"/>
      <c r="M33" s="84"/>
      <c r="N33" s="48"/>
    </row>
    <row r="34" spans="1:14" x14ac:dyDescent="0.25">
      <c r="A34" s="84"/>
      <c r="B34" s="84"/>
      <c r="C34" s="84"/>
      <c r="D34" s="84"/>
      <c r="E34" s="84"/>
      <c r="F34" s="49"/>
      <c r="G34" s="49"/>
      <c r="H34" s="49"/>
      <c r="I34" s="49"/>
      <c r="J34" s="49"/>
      <c r="K34" s="84"/>
      <c r="L34" s="84"/>
      <c r="M34" s="84"/>
      <c r="N34" s="48"/>
    </row>
    <row r="35" spans="1:14" x14ac:dyDescent="0.25">
      <c r="A35" s="84"/>
      <c r="B35" s="84"/>
      <c r="C35" s="84"/>
      <c r="D35" s="84"/>
      <c r="E35" s="84"/>
      <c r="F35" s="49"/>
      <c r="G35" s="49"/>
      <c r="H35" s="49"/>
      <c r="I35" s="49"/>
      <c r="J35" s="49"/>
      <c r="K35" s="84"/>
      <c r="L35" s="84"/>
      <c r="M35" s="84"/>
      <c r="N35" s="48"/>
    </row>
    <row r="36" spans="1:14" x14ac:dyDescent="0.25">
      <c r="A36" s="84"/>
      <c r="B36" s="84"/>
      <c r="C36" s="84"/>
      <c r="D36" s="84"/>
      <c r="E36" s="84"/>
      <c r="F36" s="49"/>
      <c r="G36" s="49"/>
      <c r="H36" s="49"/>
      <c r="I36" s="49"/>
      <c r="J36" s="49"/>
      <c r="K36" s="84"/>
      <c r="L36" s="84"/>
      <c r="M36" s="84"/>
      <c r="N36" s="48"/>
    </row>
    <row r="37" spans="1:14" x14ac:dyDescent="0.25">
      <c r="A37" s="84"/>
      <c r="B37" s="84"/>
      <c r="C37" s="84"/>
      <c r="D37" s="84"/>
      <c r="E37" s="84"/>
      <c r="F37" s="49"/>
      <c r="G37" s="49"/>
      <c r="H37" s="49"/>
      <c r="I37" s="49"/>
      <c r="J37" s="49"/>
      <c r="K37" s="84"/>
      <c r="L37" s="84"/>
      <c r="M37" s="84"/>
      <c r="N37" s="48"/>
    </row>
    <row r="38" spans="1:14" x14ac:dyDescent="0.25">
      <c r="A38" s="84"/>
      <c r="B38" s="84"/>
      <c r="C38" s="84"/>
      <c r="D38" s="84"/>
      <c r="E38" s="84"/>
      <c r="F38" s="49"/>
      <c r="G38" s="49"/>
      <c r="H38" s="49"/>
      <c r="I38" s="49"/>
      <c r="J38" s="49"/>
      <c r="K38" s="84"/>
      <c r="L38" s="84"/>
      <c r="M38" s="84"/>
      <c r="N38" s="48"/>
    </row>
    <row r="39" spans="1:14" x14ac:dyDescent="0.25">
      <c r="A39" s="84"/>
      <c r="B39" s="84"/>
      <c r="C39" s="84"/>
      <c r="D39" s="84"/>
      <c r="E39" s="84"/>
      <c r="F39" s="49"/>
      <c r="G39" s="49"/>
      <c r="H39" s="49"/>
      <c r="I39" s="49"/>
      <c r="J39" s="49"/>
      <c r="K39" s="84"/>
      <c r="L39" s="84"/>
      <c r="M39" s="84"/>
      <c r="N39" s="48"/>
    </row>
    <row r="40" spans="1:14" x14ac:dyDescent="0.25">
      <c r="A40" s="84"/>
      <c r="B40" s="84"/>
      <c r="C40" s="84"/>
      <c r="D40" s="84"/>
      <c r="E40" s="84"/>
      <c r="F40" s="49"/>
      <c r="G40" s="49"/>
      <c r="H40" s="49"/>
      <c r="I40" s="49"/>
      <c r="J40" s="49"/>
      <c r="K40" s="84"/>
      <c r="L40" s="84"/>
      <c r="M40" s="84"/>
      <c r="N40" s="48"/>
    </row>
    <row r="41" spans="1:14" x14ac:dyDescent="0.25">
      <c r="A41" s="84"/>
      <c r="B41" s="84"/>
      <c r="C41" s="84"/>
      <c r="D41" s="84"/>
      <c r="E41" s="84"/>
      <c r="F41" s="49"/>
      <c r="G41" s="49"/>
      <c r="H41" s="49"/>
      <c r="I41" s="49"/>
      <c r="J41" s="49"/>
      <c r="K41" s="84"/>
      <c r="L41" s="84"/>
      <c r="M41" s="84"/>
      <c r="N41" s="48"/>
    </row>
    <row r="42" spans="1:14" x14ac:dyDescent="0.25">
      <c r="A42" s="84"/>
      <c r="B42" s="84"/>
      <c r="C42" s="84"/>
      <c r="D42" s="84"/>
      <c r="E42" s="84"/>
      <c r="F42" s="49"/>
      <c r="G42" s="49"/>
      <c r="H42" s="49"/>
      <c r="I42" s="49"/>
      <c r="J42" s="49"/>
      <c r="K42" s="84"/>
      <c r="L42" s="84"/>
      <c r="M42" s="84"/>
      <c r="N42" s="48"/>
    </row>
    <row r="43" spans="1:14" x14ac:dyDescent="0.25">
      <c r="A43" s="84"/>
      <c r="B43" s="84"/>
      <c r="C43" s="84"/>
      <c r="D43" s="84"/>
      <c r="E43" s="84"/>
      <c r="F43" s="49"/>
      <c r="G43" s="49"/>
      <c r="H43" s="49"/>
      <c r="I43" s="49"/>
      <c r="J43" s="49"/>
      <c r="K43" s="84"/>
      <c r="L43" s="84"/>
      <c r="M43" s="84"/>
      <c r="N43" s="48"/>
    </row>
    <row r="44" spans="1:14" x14ac:dyDescent="0.25">
      <c r="A44" s="84"/>
      <c r="B44" s="84"/>
      <c r="C44" s="84"/>
      <c r="D44" s="84"/>
      <c r="E44" s="84"/>
      <c r="F44" s="49"/>
      <c r="G44" s="49"/>
      <c r="H44" s="49"/>
      <c r="I44" s="49"/>
      <c r="J44" s="49"/>
      <c r="K44" s="84"/>
      <c r="L44" s="84"/>
      <c r="M44" s="84"/>
      <c r="N44" s="48"/>
    </row>
    <row r="45" spans="1:14" x14ac:dyDescent="0.25">
      <c r="A45" s="84"/>
      <c r="B45" s="84"/>
      <c r="C45" s="84"/>
      <c r="D45" s="84"/>
      <c r="E45" s="84"/>
      <c r="F45" s="49"/>
      <c r="G45" s="49"/>
      <c r="H45" s="49"/>
      <c r="I45" s="49"/>
      <c r="J45" s="49"/>
      <c r="K45" s="84"/>
      <c r="L45" s="84"/>
      <c r="M45" s="84"/>
      <c r="N45" s="48"/>
    </row>
    <row r="46" spans="1:14" x14ac:dyDescent="0.25">
      <c r="A46" s="84"/>
      <c r="B46" s="84"/>
      <c r="C46" s="84"/>
      <c r="D46" s="84"/>
      <c r="E46" s="84"/>
      <c r="F46" s="49"/>
      <c r="G46" s="49"/>
      <c r="H46" s="49"/>
      <c r="I46" s="49"/>
      <c r="J46" s="49"/>
      <c r="K46" s="84"/>
      <c r="L46" s="84"/>
      <c r="M46" s="84"/>
      <c r="N46" s="48"/>
    </row>
    <row r="47" spans="1:14" x14ac:dyDescent="0.25">
      <c r="A47" s="143" t="s">
        <v>83</v>
      </c>
      <c r="B47" s="143"/>
      <c r="C47" s="143"/>
      <c r="D47" s="143"/>
      <c r="E47" s="84"/>
      <c r="F47" s="49"/>
      <c r="G47" s="49"/>
      <c r="H47" s="49"/>
      <c r="I47" s="49"/>
      <c r="J47" s="49"/>
      <c r="K47" s="84"/>
      <c r="L47" s="84"/>
      <c r="M47" s="84"/>
      <c r="N47" s="48"/>
    </row>
    <row r="48" spans="1:14" x14ac:dyDescent="0.25">
      <c r="A48" s="84"/>
      <c r="B48" s="84"/>
      <c r="C48" s="84"/>
      <c r="D48" s="84"/>
      <c r="E48" s="84"/>
      <c r="F48" s="49"/>
      <c r="G48" s="49"/>
      <c r="H48" s="49"/>
      <c r="I48" s="49"/>
      <c r="J48" s="49"/>
      <c r="K48" s="84"/>
      <c r="L48" s="84"/>
      <c r="M48" s="84"/>
      <c r="N48" s="48"/>
    </row>
    <row r="49" spans="1:14" x14ac:dyDescent="0.25">
      <c r="A49" s="84"/>
      <c r="B49" s="84"/>
      <c r="C49" s="84"/>
      <c r="D49" s="84"/>
      <c r="E49" s="84"/>
      <c r="F49" s="49"/>
      <c r="G49" s="49"/>
      <c r="H49" s="49"/>
      <c r="I49" s="49"/>
      <c r="J49" s="49"/>
      <c r="K49" s="84"/>
      <c r="L49" s="84"/>
      <c r="M49" s="84"/>
      <c r="N49" s="48"/>
    </row>
    <row r="50" spans="1:14" x14ac:dyDescent="0.25">
      <c r="A50" s="84"/>
      <c r="B50" s="84"/>
      <c r="C50" s="84"/>
      <c r="D50" s="84"/>
      <c r="E50" s="84"/>
      <c r="F50" s="49"/>
      <c r="G50" s="49"/>
      <c r="H50" s="49"/>
      <c r="I50" s="49"/>
      <c r="J50" s="57"/>
      <c r="K50" s="48"/>
      <c r="L50" s="48"/>
      <c r="M50" s="48"/>
      <c r="N50" s="48"/>
    </row>
    <row r="51" spans="1:14" x14ac:dyDescent="0.25">
      <c r="A51" s="84"/>
      <c r="B51" s="84"/>
      <c r="C51" s="84"/>
      <c r="D51" s="84"/>
      <c r="E51" s="84"/>
      <c r="F51" s="49"/>
      <c r="G51" s="49"/>
      <c r="H51" s="49"/>
      <c r="I51" s="49"/>
      <c r="J51" s="57"/>
      <c r="K51" s="48"/>
      <c r="L51" s="48"/>
      <c r="M51" s="48"/>
      <c r="N51" s="48"/>
    </row>
    <row r="52" spans="1:14" x14ac:dyDescent="0.25">
      <c r="A52" s="84"/>
      <c r="B52" s="84"/>
      <c r="C52" s="84"/>
      <c r="D52" s="84"/>
      <c r="E52" s="84"/>
      <c r="F52" s="49"/>
      <c r="G52" s="49"/>
      <c r="H52" s="49"/>
      <c r="I52" s="49"/>
      <c r="J52" s="57"/>
      <c r="K52" s="48"/>
      <c r="L52" s="48"/>
      <c r="M52" s="48"/>
      <c r="N52" s="48"/>
    </row>
    <row r="53" spans="1:14" x14ac:dyDescent="0.25">
      <c r="A53" s="84"/>
      <c r="B53" s="84"/>
      <c r="C53" s="84"/>
      <c r="D53" s="84"/>
      <c r="E53" s="84"/>
      <c r="F53" s="49"/>
      <c r="G53" s="49"/>
      <c r="H53" s="49"/>
      <c r="I53" s="49"/>
      <c r="J53" s="57"/>
      <c r="K53" s="48"/>
      <c r="L53" s="48"/>
      <c r="M53" s="48"/>
      <c r="N53" s="48"/>
    </row>
    <row r="54" spans="1:14" ht="4.5" customHeight="1" x14ac:dyDescent="0.25">
      <c r="A54" s="84"/>
      <c r="B54" s="84"/>
      <c r="C54" s="84"/>
      <c r="D54" s="84"/>
      <c r="E54" s="84"/>
      <c r="F54" s="84"/>
      <c r="G54" s="84"/>
      <c r="H54" s="84"/>
      <c r="I54" s="84"/>
      <c r="J54" s="48"/>
      <c r="K54" s="48"/>
      <c r="L54" s="48"/>
      <c r="M54" s="48"/>
      <c r="N54" s="48"/>
    </row>
    <row r="55" spans="1:14" ht="30.75" customHeight="1" x14ac:dyDescent="0.25">
      <c r="A55" s="84"/>
      <c r="B55" s="84"/>
      <c r="C55" s="84"/>
      <c r="D55" s="84"/>
      <c r="E55" s="84"/>
      <c r="F55" s="84"/>
      <c r="G55" s="84"/>
      <c r="H55" s="84"/>
      <c r="I55" s="84"/>
      <c r="J55" s="144" t="s">
        <v>83</v>
      </c>
      <c r="K55" s="144"/>
      <c r="L55" s="144"/>
      <c r="M55" s="48"/>
    </row>
    <row r="56" spans="1:14" x14ac:dyDescent="0.25">
      <c r="J56" s="144"/>
      <c r="K56" s="144"/>
      <c r="L56" s="144"/>
    </row>
    <row r="90" spans="1:20" x14ac:dyDescent="0.25">
      <c r="A90" s="41"/>
      <c r="B90" s="41"/>
      <c r="C90" s="41"/>
      <c r="D90" s="41"/>
      <c r="E90" s="41"/>
      <c r="F90" s="41"/>
      <c r="G90" s="41"/>
      <c r="H90" s="41"/>
      <c r="I90" s="41"/>
      <c r="J90" s="41"/>
      <c r="K90" s="41"/>
      <c r="L90" s="41"/>
      <c r="M90" s="41"/>
      <c r="N90" s="41"/>
      <c r="O90" s="41"/>
      <c r="P90" s="41"/>
      <c r="Q90" s="41"/>
      <c r="R90" s="41"/>
      <c r="S90" s="41"/>
      <c r="T90" s="41"/>
    </row>
    <row r="91" spans="1:20" x14ac:dyDescent="0.25">
      <c r="A91" s="41"/>
      <c r="B91" s="41"/>
      <c r="C91" s="41"/>
      <c r="D91" s="41"/>
      <c r="E91" s="41"/>
      <c r="F91" s="41"/>
      <c r="G91" s="41"/>
      <c r="H91" s="41"/>
      <c r="I91" s="41"/>
      <c r="J91" s="41"/>
      <c r="K91" s="41"/>
      <c r="L91" s="41"/>
      <c r="M91" s="41"/>
      <c r="N91" s="41"/>
      <c r="O91" s="41"/>
      <c r="P91" s="41"/>
      <c r="Q91" s="41"/>
      <c r="R91" s="41"/>
      <c r="S91" s="41"/>
      <c r="T91" s="41"/>
    </row>
  </sheetData>
  <mergeCells count="7">
    <mergeCell ref="A47:D47"/>
    <mergeCell ref="J55:L56"/>
    <mergeCell ref="J1:L1"/>
    <mergeCell ref="G26:I26"/>
    <mergeCell ref="A29:C29"/>
    <mergeCell ref="A1:C1"/>
    <mergeCell ref="J18:L19"/>
  </mergeCells>
  <pageMargins left="0.7" right="0.7" top="0.75" bottom="0.75" header="0.51180555555555496" footer="0.51180555555555496"/>
  <pageSetup paperSize="9" firstPageNumber="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E0AF01-633A-439E-8561-A3EB4FDBB8D4}">
  <sheetPr>
    <tabColor rgb="FF92D050"/>
  </sheetPr>
  <dimension ref="A1:AMK41"/>
  <sheetViews>
    <sheetView zoomScale="115" zoomScaleNormal="115" workbookViewId="0">
      <selection activeCell="K32" sqref="K32"/>
    </sheetView>
  </sheetViews>
  <sheetFormatPr baseColWidth="10" defaultColWidth="8.7109375" defaultRowHeight="15" x14ac:dyDescent="0.25"/>
  <cols>
    <col min="1" max="1" width="8.7109375" style="3"/>
    <col min="2" max="2" width="10.140625" style="3" customWidth="1"/>
    <col min="3" max="5" width="8.7109375" style="3"/>
    <col min="6" max="6" width="11.28515625" style="3" customWidth="1"/>
    <col min="7" max="11" width="8.7109375" style="3"/>
    <col min="12" max="12" width="14.42578125" style="3" bestFit="1" customWidth="1"/>
    <col min="13" max="13" width="12.28515625" style="3" bestFit="1" customWidth="1"/>
    <col min="14" max="14" width="14.42578125" style="3" bestFit="1" customWidth="1"/>
    <col min="15" max="1025" width="8.7109375" style="3"/>
  </cols>
  <sheetData>
    <row r="1" spans="1:16" ht="15" customHeight="1" x14ac:dyDescent="0.25">
      <c r="A1" s="151" t="s">
        <v>92</v>
      </c>
      <c r="B1" s="146"/>
      <c r="C1" s="146"/>
      <c r="D1" s="146"/>
      <c r="E1" s="146"/>
      <c r="F1" s="146"/>
      <c r="G1"/>
      <c r="H1"/>
      <c r="I1"/>
      <c r="J1"/>
      <c r="K1"/>
    </row>
    <row r="2" spans="1:16" ht="1.5" customHeight="1" x14ac:dyDescent="0.25">
      <c r="A2" s="151"/>
      <c r="B2" s="146"/>
      <c r="C2" s="146"/>
      <c r="D2" s="146"/>
      <c r="E2" s="146"/>
      <c r="F2" s="146"/>
      <c r="G2" s="62"/>
      <c r="H2" s="150"/>
      <c r="I2" s="150"/>
      <c r="J2" s="150"/>
      <c r="K2" s="150"/>
      <c r="L2" s="49"/>
      <c r="M2" s="49"/>
      <c r="N2" s="49"/>
      <c r="O2" s="49"/>
      <c r="P2" s="49"/>
    </row>
    <row r="3" spans="1:16" x14ac:dyDescent="0.25">
      <c r="A3" s="83"/>
      <c r="B3" s="126" t="s">
        <v>39</v>
      </c>
      <c r="C3" s="126" t="s">
        <v>10</v>
      </c>
      <c r="D3" s="126" t="s">
        <v>8</v>
      </c>
      <c r="E3" s="126" t="s">
        <v>40</v>
      </c>
      <c r="F3" s="126" t="s">
        <v>7</v>
      </c>
      <c r="G3" s="62"/>
      <c r="H3" s="63"/>
      <c r="I3" s="63"/>
      <c r="J3" s="63"/>
      <c r="K3" s="63"/>
      <c r="L3" s="49"/>
      <c r="M3" s="63"/>
      <c r="N3" s="63"/>
      <c r="O3" s="49"/>
      <c r="P3" s="49"/>
    </row>
    <row r="4" spans="1:16" x14ac:dyDescent="0.25">
      <c r="A4" s="88">
        <v>2015</v>
      </c>
      <c r="B4" s="89">
        <v>34</v>
      </c>
      <c r="C4" s="89">
        <v>30</v>
      </c>
      <c r="D4" s="89">
        <v>9</v>
      </c>
      <c r="E4" s="89">
        <v>58</v>
      </c>
      <c r="F4" s="6">
        <v>131</v>
      </c>
      <c r="G4" s="64"/>
      <c r="H4" s="65"/>
      <c r="I4" s="65"/>
      <c r="J4" s="65"/>
      <c r="K4" s="65"/>
      <c r="L4" s="49"/>
      <c r="M4" s="66"/>
      <c r="N4" s="66"/>
      <c r="O4" s="49"/>
      <c r="P4" s="49"/>
    </row>
    <row r="5" spans="1:16" x14ac:dyDescent="0.25">
      <c r="A5" s="83">
        <v>2016</v>
      </c>
      <c r="B5" s="6">
        <v>41</v>
      </c>
      <c r="C5" s="6">
        <v>20</v>
      </c>
      <c r="D5" s="6">
        <v>9</v>
      </c>
      <c r="E5" s="6">
        <v>43</v>
      </c>
      <c r="F5" s="6">
        <v>113</v>
      </c>
      <c r="G5" s="64"/>
      <c r="H5" s="65"/>
      <c r="I5" s="65"/>
      <c r="J5" s="65"/>
      <c r="K5" s="65"/>
      <c r="L5" s="49"/>
      <c r="M5" s="66"/>
      <c r="N5" s="66"/>
      <c r="O5" s="49"/>
      <c r="P5" s="49"/>
    </row>
    <row r="6" spans="1:16" x14ac:dyDescent="0.25">
      <c r="A6" s="83">
        <v>2017</v>
      </c>
      <c r="B6" s="6">
        <v>27</v>
      </c>
      <c r="C6" s="6">
        <v>17</v>
      </c>
      <c r="D6" s="6">
        <v>13</v>
      </c>
      <c r="E6" s="6">
        <v>47</v>
      </c>
      <c r="F6" s="6">
        <v>104</v>
      </c>
      <c r="G6" s="64"/>
      <c r="H6" s="65"/>
      <c r="I6" s="65"/>
      <c r="J6" s="65"/>
      <c r="K6" s="65"/>
      <c r="L6" s="49"/>
      <c r="M6" s="66"/>
      <c r="N6" s="66"/>
      <c r="O6" s="49"/>
      <c r="P6" s="49"/>
    </row>
    <row r="7" spans="1:16" x14ac:dyDescent="0.25">
      <c r="A7" s="83">
        <v>2018</v>
      </c>
      <c r="B7" s="6">
        <v>28</v>
      </c>
      <c r="C7" s="6">
        <v>19</v>
      </c>
      <c r="D7" s="6">
        <v>8</v>
      </c>
      <c r="E7" s="6">
        <v>56</v>
      </c>
      <c r="F7" s="6">
        <v>111</v>
      </c>
      <c r="G7" s="64"/>
      <c r="H7" s="65"/>
      <c r="I7" s="65"/>
      <c r="J7" s="65"/>
      <c r="K7" s="65"/>
      <c r="L7" s="49"/>
      <c r="M7" s="66"/>
      <c r="N7" s="66"/>
      <c r="O7" s="49"/>
      <c r="P7" s="49"/>
    </row>
    <row r="8" spans="1:16" x14ac:dyDescent="0.25">
      <c r="A8" s="83">
        <v>2019</v>
      </c>
      <c r="B8" s="6">
        <v>33</v>
      </c>
      <c r="C8" s="6">
        <v>23</v>
      </c>
      <c r="D8" s="6">
        <v>12</v>
      </c>
      <c r="E8" s="6">
        <v>69</v>
      </c>
      <c r="F8" s="6">
        <v>137</v>
      </c>
      <c r="G8" s="64"/>
      <c r="H8" s="64"/>
      <c r="I8" s="64"/>
      <c r="J8" s="64"/>
      <c r="K8" s="64"/>
      <c r="L8" s="49"/>
      <c r="M8" s="66"/>
      <c r="N8" s="66"/>
      <c r="O8" s="49"/>
      <c r="P8" s="49"/>
    </row>
    <row r="9" spans="1:16" x14ac:dyDescent="0.25">
      <c r="A9" s="83">
        <v>2020</v>
      </c>
      <c r="B9" s="6">
        <v>15</v>
      </c>
      <c r="C9" s="6">
        <v>23</v>
      </c>
      <c r="D9" s="6">
        <v>20</v>
      </c>
      <c r="E9" s="6">
        <v>51</v>
      </c>
      <c r="F9" s="6">
        <v>109</v>
      </c>
      <c r="G9" s="64"/>
      <c r="H9" s="64"/>
      <c r="I9" s="64"/>
      <c r="J9" s="64"/>
      <c r="K9" s="64"/>
      <c r="L9" s="49"/>
      <c r="M9" s="66"/>
      <c r="N9" s="49"/>
      <c r="O9" s="49"/>
      <c r="P9" s="49"/>
    </row>
    <row r="10" spans="1:16" x14ac:dyDescent="0.25">
      <c r="A10" s="83">
        <v>2021</v>
      </c>
      <c r="B10" s="6">
        <v>11</v>
      </c>
      <c r="C10" s="6">
        <v>10</v>
      </c>
      <c r="D10" s="6">
        <v>13</v>
      </c>
      <c r="E10" s="6">
        <v>40</v>
      </c>
      <c r="F10" s="6">
        <v>74</v>
      </c>
      <c r="G10" s="64"/>
      <c r="H10" s="65"/>
      <c r="I10" s="65"/>
      <c r="J10" s="65"/>
      <c r="K10" s="65"/>
      <c r="L10" s="49"/>
      <c r="M10" s="66"/>
      <c r="N10" s="66"/>
      <c r="O10" s="49"/>
      <c r="P10" s="49"/>
    </row>
    <row r="11" spans="1:16" ht="5.25" customHeight="1" x14ac:dyDescent="0.25">
      <c r="A11" s="148" t="s">
        <v>93</v>
      </c>
      <c r="B11" s="148"/>
      <c r="C11" s="148"/>
      <c r="D11" s="148"/>
      <c r="E11" s="148"/>
      <c r="F11" s="148"/>
      <c r="G11" s="64"/>
      <c r="H11" s="65"/>
      <c r="I11" s="49"/>
      <c r="J11" s="65"/>
      <c r="K11" s="65"/>
      <c r="L11" s="49"/>
      <c r="M11" s="49"/>
      <c r="N11" s="66"/>
      <c r="O11" s="49"/>
      <c r="P11" s="49"/>
    </row>
    <row r="12" spans="1:16" ht="39.75" customHeight="1" x14ac:dyDescent="0.25">
      <c r="A12" s="149"/>
      <c r="B12" s="149"/>
      <c r="C12" s="149"/>
      <c r="D12" s="149"/>
      <c r="E12" s="149"/>
      <c r="F12" s="149"/>
      <c r="G12" s="49"/>
      <c r="H12" s="49"/>
      <c r="I12" s="49"/>
      <c r="J12" s="65"/>
      <c r="K12" s="49"/>
      <c r="L12" s="49"/>
      <c r="M12" s="49"/>
      <c r="N12" s="49"/>
      <c r="O12" s="49"/>
      <c r="P12" s="49"/>
    </row>
    <row r="13" spans="1:16" ht="39.75" customHeight="1" x14ac:dyDescent="0.25">
      <c r="A13" s="149"/>
      <c r="B13" s="149"/>
      <c r="C13" s="149"/>
      <c r="D13" s="149"/>
      <c r="E13" s="149"/>
      <c r="F13" s="149"/>
      <c r="G13" s="49"/>
      <c r="H13" s="49"/>
      <c r="I13" s="49"/>
      <c r="J13" s="49"/>
      <c r="K13" s="49"/>
      <c r="L13" s="49"/>
      <c r="M13" s="49"/>
      <c r="N13" s="49"/>
      <c r="O13" s="49"/>
      <c r="P13" s="49"/>
    </row>
    <row r="14" spans="1:16" x14ac:dyDescent="0.25">
      <c r="A14" s="48"/>
      <c r="B14" s="48"/>
      <c r="C14" s="48"/>
      <c r="D14" s="48"/>
      <c r="E14" s="48"/>
      <c r="F14" s="48"/>
      <c r="G14" s="49"/>
      <c r="H14" s="49"/>
      <c r="I14" s="49"/>
      <c r="J14" s="49"/>
      <c r="K14" s="49"/>
      <c r="L14" s="49"/>
      <c r="M14" s="49"/>
      <c r="N14" s="49"/>
      <c r="O14" s="49"/>
      <c r="P14" s="49"/>
    </row>
    <row r="15" spans="1:16" x14ac:dyDescent="0.25">
      <c r="A15" s="48"/>
      <c r="B15" s="48"/>
      <c r="C15" s="48"/>
      <c r="D15" s="48"/>
      <c r="E15" s="48"/>
      <c r="F15" s="48"/>
      <c r="G15" s="49"/>
      <c r="H15" s="49"/>
      <c r="I15" s="49"/>
      <c r="J15" s="49"/>
      <c r="K15" s="49"/>
      <c r="L15" s="49"/>
      <c r="M15" s="49"/>
      <c r="N15" s="49"/>
      <c r="O15" s="49"/>
      <c r="P15" s="49"/>
    </row>
    <row r="16" spans="1:16" x14ac:dyDescent="0.25">
      <c r="A16" s="48"/>
      <c r="B16" s="48"/>
      <c r="C16" s="48"/>
      <c r="D16" s="48"/>
      <c r="E16" s="48"/>
      <c r="F16" s="48"/>
      <c r="G16" s="49"/>
      <c r="H16" s="49"/>
      <c r="I16" s="49"/>
      <c r="J16" s="49"/>
      <c r="K16" s="49"/>
      <c r="L16" s="49"/>
      <c r="M16" s="49"/>
      <c r="N16" s="49"/>
      <c r="O16" s="49"/>
      <c r="P16" s="49"/>
    </row>
    <row r="17" spans="1:16" x14ac:dyDescent="0.25">
      <c r="A17" s="48"/>
      <c r="B17" s="48"/>
      <c r="C17" s="48"/>
      <c r="D17" s="48"/>
      <c r="E17" s="48"/>
      <c r="F17" s="48"/>
      <c r="G17" s="49"/>
      <c r="H17" s="49"/>
      <c r="I17" s="49"/>
      <c r="J17" s="49"/>
      <c r="K17" s="49"/>
      <c r="L17" s="49"/>
      <c r="M17" s="49"/>
      <c r="N17" s="49"/>
      <c r="O17" s="49"/>
      <c r="P17" s="49"/>
    </row>
    <row r="18" spans="1:16" ht="20.25" customHeight="1" x14ac:dyDescent="0.25">
      <c r="A18" s="48"/>
      <c r="B18" s="48"/>
      <c r="C18" s="48"/>
      <c r="D18" s="48"/>
      <c r="E18" s="48"/>
      <c r="F18" s="48"/>
      <c r="G18" s="49"/>
      <c r="H18" s="49"/>
      <c r="I18" s="49"/>
      <c r="J18" s="49"/>
      <c r="K18" s="49"/>
      <c r="L18" s="62"/>
      <c r="M18" s="62"/>
      <c r="N18" s="67"/>
      <c r="O18" s="67"/>
      <c r="P18" s="62"/>
    </row>
    <row r="19" spans="1:16" x14ac:dyDescent="0.25">
      <c r="A19" s="48"/>
      <c r="B19" s="48"/>
      <c r="C19" s="48"/>
      <c r="D19" s="48"/>
      <c r="E19" s="48"/>
      <c r="F19" s="48"/>
      <c r="G19" s="49"/>
      <c r="H19" s="49"/>
      <c r="I19" s="49"/>
      <c r="J19" s="49"/>
      <c r="K19" s="49"/>
      <c r="L19" s="62"/>
      <c r="M19" s="68"/>
      <c r="N19" s="69"/>
      <c r="O19" s="69"/>
      <c r="P19" s="68"/>
    </row>
    <row r="20" spans="1:16" x14ac:dyDescent="0.25">
      <c r="A20" s="48"/>
      <c r="B20" s="48"/>
      <c r="C20" s="48"/>
      <c r="D20" s="48"/>
      <c r="E20" s="48"/>
      <c r="F20" s="48"/>
      <c r="G20" s="49"/>
      <c r="H20" s="49"/>
      <c r="I20" s="49"/>
      <c r="J20" s="49"/>
      <c r="K20" s="49"/>
      <c r="L20" s="62"/>
      <c r="M20" s="68"/>
      <c r="N20" s="69"/>
      <c r="O20" s="69"/>
      <c r="P20" s="68"/>
    </row>
    <row r="21" spans="1:16" x14ac:dyDescent="0.25">
      <c r="A21" s="48"/>
      <c r="B21" s="48"/>
      <c r="C21" s="48"/>
      <c r="D21" s="48"/>
      <c r="E21" s="48"/>
      <c r="F21" s="48"/>
      <c r="G21" s="49"/>
      <c r="H21" s="49"/>
      <c r="I21" s="49"/>
      <c r="J21" s="49"/>
      <c r="K21" s="49"/>
      <c r="L21" s="62"/>
      <c r="M21" s="68"/>
      <c r="N21" s="69"/>
      <c r="O21" s="69"/>
      <c r="P21" s="68"/>
    </row>
    <row r="22" spans="1:16" x14ac:dyDescent="0.25">
      <c r="A22" s="48"/>
      <c r="B22" s="48"/>
      <c r="C22" s="48"/>
      <c r="D22" s="48"/>
      <c r="E22" s="48"/>
      <c r="F22" s="48"/>
      <c r="G22" s="49"/>
      <c r="H22" s="49"/>
      <c r="I22" s="49"/>
      <c r="J22" s="49"/>
      <c r="K22" s="49"/>
      <c r="L22" s="62"/>
      <c r="M22" s="68"/>
      <c r="N22" s="69"/>
      <c r="O22" s="69"/>
      <c r="P22" s="68"/>
    </row>
    <row r="23" spans="1:16" x14ac:dyDescent="0.25">
      <c r="A23" s="48"/>
      <c r="B23" s="48"/>
      <c r="C23" s="48"/>
      <c r="D23" s="48"/>
      <c r="E23" s="48"/>
      <c r="F23" s="48"/>
      <c r="G23" s="49"/>
      <c r="H23" s="49"/>
      <c r="I23" s="49"/>
      <c r="J23" s="49"/>
      <c r="K23" s="49"/>
      <c r="L23" s="62"/>
      <c r="M23" s="68"/>
      <c r="N23" s="69"/>
      <c r="O23" s="69"/>
      <c r="P23" s="68"/>
    </row>
    <row r="24" spans="1:16" x14ac:dyDescent="0.25">
      <c r="A24" s="48"/>
      <c r="B24" s="48"/>
      <c r="C24" s="48"/>
      <c r="D24" s="48"/>
      <c r="E24" s="48"/>
      <c r="F24" s="48"/>
      <c r="G24" s="49"/>
      <c r="H24" s="49"/>
      <c r="I24" s="49"/>
      <c r="J24" s="49"/>
      <c r="K24" s="49"/>
      <c r="L24" s="62"/>
      <c r="M24" s="68"/>
      <c r="N24" s="69"/>
      <c r="O24" s="69"/>
      <c r="P24" s="68"/>
    </row>
    <row r="25" spans="1:16" x14ac:dyDescent="0.25">
      <c r="A25" s="48"/>
      <c r="B25" s="48"/>
      <c r="C25" s="48"/>
      <c r="D25" s="48"/>
      <c r="E25" s="48"/>
      <c r="F25" s="48"/>
      <c r="G25" s="48"/>
    </row>
    <row r="26" spans="1:16" x14ac:dyDescent="0.25">
      <c r="A26" s="48"/>
      <c r="B26" s="48"/>
      <c r="C26" s="48"/>
      <c r="D26" s="48"/>
      <c r="E26" s="48"/>
      <c r="F26" s="48"/>
      <c r="G26" s="48"/>
    </row>
    <row r="27" spans="1:16" x14ac:dyDescent="0.25">
      <c r="A27" s="48"/>
      <c r="B27" s="48"/>
      <c r="C27" s="48"/>
      <c r="D27" s="48"/>
      <c r="E27" s="48"/>
      <c r="F27" s="48"/>
      <c r="G27" s="48"/>
    </row>
    <row r="28" spans="1:16" x14ac:dyDescent="0.25">
      <c r="A28" s="48"/>
      <c r="B28" s="48"/>
      <c r="C28" s="48"/>
      <c r="D28" s="48"/>
      <c r="E28" s="48"/>
      <c r="F28" s="48"/>
      <c r="G28" s="48"/>
    </row>
    <row r="29" spans="1:16" x14ac:dyDescent="0.25">
      <c r="A29" s="48"/>
      <c r="B29" s="48"/>
      <c r="C29" s="48"/>
      <c r="D29" s="48"/>
      <c r="E29" s="48"/>
      <c r="F29" s="48"/>
      <c r="G29" s="48"/>
    </row>
    <row r="30" spans="1:16" x14ac:dyDescent="0.25">
      <c r="A30" s="48"/>
      <c r="B30" s="48"/>
      <c r="C30" s="48"/>
      <c r="D30" s="48"/>
      <c r="E30" s="48"/>
      <c r="F30" s="48"/>
      <c r="G30" s="48"/>
    </row>
    <row r="31" spans="1:16" x14ac:dyDescent="0.25">
      <c r="A31" s="48"/>
      <c r="B31" s="48"/>
      <c r="C31" s="48"/>
      <c r="D31" s="48"/>
      <c r="E31" s="48"/>
      <c r="F31" s="48"/>
      <c r="G31" s="48"/>
    </row>
    <row r="32" spans="1:16" x14ac:dyDescent="0.25">
      <c r="A32" s="48"/>
      <c r="B32" s="48"/>
      <c r="C32" s="48"/>
      <c r="D32" s="48"/>
      <c r="E32" s="48"/>
      <c r="F32" s="48"/>
      <c r="G32" s="48"/>
    </row>
    <row r="33" spans="1:7" x14ac:dyDescent="0.25">
      <c r="A33" s="48"/>
      <c r="B33" s="48"/>
      <c r="C33" s="48"/>
      <c r="D33" s="48"/>
      <c r="E33" s="48"/>
      <c r="F33" s="48"/>
      <c r="G33" s="48"/>
    </row>
    <row r="34" spans="1:7" x14ac:dyDescent="0.25">
      <c r="A34" s="48"/>
      <c r="B34" s="48"/>
      <c r="C34" s="48"/>
      <c r="D34" s="48"/>
      <c r="E34" s="48"/>
      <c r="F34" s="48"/>
      <c r="G34" s="48"/>
    </row>
    <row r="35" spans="1:7" x14ac:dyDescent="0.25">
      <c r="A35" s="48"/>
      <c r="B35" s="48"/>
      <c r="C35" s="48"/>
      <c r="D35" s="48"/>
      <c r="E35" s="48"/>
      <c r="F35" s="48"/>
      <c r="G35" s="48"/>
    </row>
    <row r="36" spans="1:7" x14ac:dyDescent="0.25">
      <c r="A36" s="48"/>
      <c r="B36" s="48"/>
      <c r="C36" s="48"/>
      <c r="D36" s="48"/>
      <c r="E36" s="48"/>
      <c r="F36" s="48"/>
      <c r="G36" s="48"/>
    </row>
    <row r="37" spans="1:7" x14ac:dyDescent="0.25">
      <c r="A37" s="48"/>
      <c r="B37" s="48"/>
      <c r="C37" s="48"/>
      <c r="D37" s="48"/>
      <c r="E37" s="48"/>
      <c r="F37" s="48"/>
      <c r="G37" s="48"/>
    </row>
    <row r="38" spans="1:7" x14ac:dyDescent="0.25">
      <c r="A38" s="48"/>
      <c r="B38" s="48"/>
      <c r="C38" s="48"/>
      <c r="D38" s="48"/>
      <c r="E38" s="48"/>
      <c r="F38" s="48"/>
      <c r="G38" s="48"/>
    </row>
    <row r="39" spans="1:7" ht="13.5" customHeight="1" x14ac:dyDescent="0.25">
      <c r="A39" s="149" t="s">
        <v>94</v>
      </c>
      <c r="B39" s="149"/>
      <c r="C39" s="149"/>
      <c r="D39" s="149"/>
      <c r="E39" s="149"/>
      <c r="F39" s="149"/>
      <c r="G39" s="149"/>
    </row>
    <row r="40" spans="1:7" ht="36" customHeight="1" x14ac:dyDescent="0.25">
      <c r="A40" s="149"/>
      <c r="B40" s="149"/>
      <c r="C40" s="149"/>
      <c r="D40" s="149"/>
      <c r="E40" s="149"/>
      <c r="F40" s="149"/>
      <c r="G40" s="149"/>
    </row>
    <row r="41" spans="1:7" ht="36" customHeight="1" x14ac:dyDescent="0.25">
      <c r="A41" s="149"/>
      <c r="B41" s="149"/>
      <c r="C41" s="149"/>
      <c r="D41" s="149"/>
      <c r="E41" s="149"/>
      <c r="F41" s="149"/>
      <c r="G41" s="149"/>
    </row>
  </sheetData>
  <mergeCells count="5">
    <mergeCell ref="A11:F13"/>
    <mergeCell ref="A39:G41"/>
    <mergeCell ref="J2:K2"/>
    <mergeCell ref="H2:I2"/>
    <mergeCell ref="A1:F2"/>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AMC16"/>
  <sheetViews>
    <sheetView zoomScale="115" zoomScaleNormal="115" workbookViewId="0">
      <selection activeCell="B2" sqref="B2:I3"/>
    </sheetView>
  </sheetViews>
  <sheetFormatPr baseColWidth="10" defaultColWidth="8.7109375" defaultRowHeight="15" x14ac:dyDescent="0.25"/>
  <cols>
    <col min="1" max="1" width="7.85546875" style="30"/>
    <col min="2" max="9" width="10.42578125" style="30"/>
    <col min="10" max="1017" width="10.85546875" style="30"/>
  </cols>
  <sheetData>
    <row r="1" spans="1:1017" x14ac:dyDescent="0.25">
      <c r="A1" s="152" t="s">
        <v>42</v>
      </c>
      <c r="B1" s="152"/>
      <c r="C1" s="152"/>
      <c r="D1" s="152"/>
      <c r="E1" s="152"/>
      <c r="F1" s="152"/>
      <c r="G1" s="152"/>
      <c r="H1" s="152"/>
      <c r="I1" s="152"/>
    </row>
    <row r="2" spans="1:1017" x14ac:dyDescent="0.25">
      <c r="A2" s="153"/>
      <c r="B2" s="154" t="s">
        <v>5</v>
      </c>
      <c r="C2" s="154"/>
      <c r="D2" s="154"/>
      <c r="E2" s="154"/>
      <c r="F2" s="154" t="s">
        <v>3</v>
      </c>
      <c r="G2" s="154"/>
      <c r="H2" s="154"/>
      <c r="I2" s="154"/>
      <c r="AMC2"/>
    </row>
    <row r="3" spans="1:1017" ht="45" x14ac:dyDescent="0.25">
      <c r="A3" s="153"/>
      <c r="B3" s="127" t="s">
        <v>20</v>
      </c>
      <c r="C3" s="127" t="s">
        <v>21</v>
      </c>
      <c r="D3" s="127" t="s">
        <v>22</v>
      </c>
      <c r="E3" s="127" t="s">
        <v>23</v>
      </c>
      <c r="F3" s="127" t="s">
        <v>20</v>
      </c>
      <c r="G3" s="127" t="s">
        <v>21</v>
      </c>
      <c r="H3" s="127" t="s">
        <v>22</v>
      </c>
      <c r="I3" s="127" t="s">
        <v>23</v>
      </c>
    </row>
    <row r="4" spans="1:1017" x14ac:dyDescent="0.25">
      <c r="A4" s="106">
        <v>2011</v>
      </c>
      <c r="B4" s="107">
        <v>19325</v>
      </c>
      <c r="C4" s="107">
        <v>2420050</v>
      </c>
      <c r="D4" s="107">
        <v>125228.97800776199</v>
      </c>
      <c r="E4" s="108" t="s">
        <v>95</v>
      </c>
      <c r="F4" s="109">
        <v>651759</v>
      </c>
      <c r="G4" s="109">
        <v>77957706</v>
      </c>
      <c r="H4" s="109">
        <v>119611.245874625</v>
      </c>
      <c r="I4" s="108" t="s">
        <v>95</v>
      </c>
    </row>
    <row r="5" spans="1:1017" x14ac:dyDescent="0.25">
      <c r="A5" s="106">
        <v>2012</v>
      </c>
      <c r="B5" s="107">
        <v>14963</v>
      </c>
      <c r="C5" s="107">
        <v>1795346</v>
      </c>
      <c r="D5" s="107">
        <v>119985.698055203</v>
      </c>
      <c r="E5" s="108" t="s">
        <v>95</v>
      </c>
      <c r="F5" s="109">
        <v>456765</v>
      </c>
      <c r="G5" s="109">
        <v>51743707</v>
      </c>
      <c r="H5" s="109">
        <v>113282.994537673</v>
      </c>
      <c r="I5" s="108" t="s">
        <v>95</v>
      </c>
    </row>
    <row r="6" spans="1:1017" x14ac:dyDescent="0.25">
      <c r="A6" s="106">
        <v>2013</v>
      </c>
      <c r="B6" s="107">
        <v>10207</v>
      </c>
      <c r="C6" s="107">
        <v>1365968</v>
      </c>
      <c r="D6" s="107">
        <v>133826.58959537599</v>
      </c>
      <c r="E6" s="108" t="s">
        <v>95</v>
      </c>
      <c r="F6" s="109">
        <v>326978</v>
      </c>
      <c r="G6" s="109">
        <v>37484012</v>
      </c>
      <c r="H6" s="109">
        <v>114637.718745604</v>
      </c>
      <c r="I6" s="108" t="s">
        <v>95</v>
      </c>
    </row>
    <row r="7" spans="1:1017" x14ac:dyDescent="0.25">
      <c r="A7" s="106">
        <v>2014</v>
      </c>
      <c r="B7" s="107">
        <v>9786</v>
      </c>
      <c r="C7" s="107">
        <v>1489345</v>
      </c>
      <c r="D7" s="107">
        <v>152191.39587165299</v>
      </c>
      <c r="E7" s="109">
        <v>1941</v>
      </c>
      <c r="F7" s="109">
        <v>315535</v>
      </c>
      <c r="G7" s="109">
        <v>41097804</v>
      </c>
      <c r="H7" s="109">
        <v>130248.004183371</v>
      </c>
      <c r="I7" s="109">
        <v>70422</v>
      </c>
    </row>
    <row r="8" spans="1:1017" x14ac:dyDescent="0.25">
      <c r="A8" s="106">
        <v>2015</v>
      </c>
      <c r="B8" s="107">
        <v>12748</v>
      </c>
      <c r="C8" s="107">
        <v>2181378</v>
      </c>
      <c r="D8" s="107">
        <v>171115.312205836</v>
      </c>
      <c r="E8" s="107">
        <v>1328</v>
      </c>
      <c r="F8" s="107">
        <v>371981</v>
      </c>
      <c r="G8" s="107">
        <v>48936163</v>
      </c>
      <c r="H8" s="107">
        <v>131555.54450361701</v>
      </c>
      <c r="I8" s="107">
        <v>60032</v>
      </c>
    </row>
    <row r="9" spans="1:1017" x14ac:dyDescent="0.25">
      <c r="A9" s="106">
        <v>2016</v>
      </c>
      <c r="B9" s="107">
        <v>13907</v>
      </c>
      <c r="C9" s="107">
        <v>2459346</v>
      </c>
      <c r="D9" s="107">
        <v>176842.30962824501</v>
      </c>
      <c r="E9" s="107">
        <v>753</v>
      </c>
      <c r="F9" s="107">
        <v>400873</v>
      </c>
      <c r="G9" s="107">
        <v>53610362</v>
      </c>
      <c r="H9" s="107">
        <v>133734.030478481</v>
      </c>
      <c r="I9" s="107">
        <v>41288</v>
      </c>
    </row>
    <row r="10" spans="1:1017" x14ac:dyDescent="0.25">
      <c r="A10" s="106">
        <v>2017</v>
      </c>
      <c r="B10" s="107">
        <v>14686</v>
      </c>
      <c r="C10" s="107">
        <v>2866644</v>
      </c>
      <c r="D10" s="107">
        <v>195195.69658177899</v>
      </c>
      <c r="E10" s="107">
        <v>515</v>
      </c>
      <c r="F10" s="107">
        <v>429082</v>
      </c>
      <c r="G10" s="107">
        <v>60691568</v>
      </c>
      <c r="H10" s="107">
        <v>141445.15034422299</v>
      </c>
      <c r="I10" s="107">
        <v>27171</v>
      </c>
    </row>
    <row r="11" spans="1:1017" x14ac:dyDescent="0.25">
      <c r="A11" s="106">
        <v>2018</v>
      </c>
      <c r="B11" s="107">
        <v>14576</v>
      </c>
      <c r="C11" s="107">
        <v>3335965</v>
      </c>
      <c r="D11" s="107">
        <f>C11/B11*1000</f>
        <v>228866.97310647639</v>
      </c>
      <c r="E11" s="107">
        <v>387</v>
      </c>
      <c r="F11" s="107">
        <v>478403</v>
      </c>
      <c r="G11" s="107">
        <v>68382147</v>
      </c>
      <c r="H11" s="107">
        <v>142938.374132269</v>
      </c>
      <c r="I11" s="107">
        <v>25903</v>
      </c>
    </row>
    <row r="12" spans="1:1017" x14ac:dyDescent="0.25">
      <c r="A12" s="106">
        <v>2019</v>
      </c>
      <c r="B12" s="107">
        <v>13812</v>
      </c>
      <c r="C12" s="107">
        <v>3053905</v>
      </c>
      <c r="D12" s="107">
        <f>C12/B12*1000</f>
        <v>221105.19837822183</v>
      </c>
      <c r="E12" s="107">
        <v>411</v>
      </c>
      <c r="F12" s="107">
        <v>497720</v>
      </c>
      <c r="G12" s="107">
        <v>73716908</v>
      </c>
      <c r="H12" s="107">
        <f>G12/F12*1000</f>
        <v>148109.19392429478</v>
      </c>
      <c r="I12" s="107">
        <v>27488</v>
      </c>
    </row>
    <row r="13" spans="1:1017" x14ac:dyDescent="0.25">
      <c r="A13" s="106">
        <v>2020</v>
      </c>
      <c r="B13" s="110">
        <v>14873</v>
      </c>
      <c r="C13" s="110">
        <v>3029970</v>
      </c>
      <c r="D13" s="110">
        <f>C13/B13*1000</f>
        <v>203722.85349290661</v>
      </c>
      <c r="E13" s="110">
        <v>372</v>
      </c>
      <c r="F13" s="111">
        <v>464017</v>
      </c>
      <c r="G13" s="111">
        <v>69733289</v>
      </c>
      <c r="H13" s="111">
        <f>G13/F13*1000</f>
        <v>150281.75476329532</v>
      </c>
      <c r="I13" s="110">
        <v>18903</v>
      </c>
    </row>
    <row r="14" spans="1:1017" x14ac:dyDescent="0.25">
      <c r="A14" s="112">
        <v>2021</v>
      </c>
      <c r="B14" s="113">
        <v>12870</v>
      </c>
      <c r="C14" s="113">
        <v>3186581</v>
      </c>
      <c r="D14" s="110">
        <f>C14/B14*1000</f>
        <v>247597.59129759128</v>
      </c>
      <c r="E14" s="113">
        <v>224</v>
      </c>
      <c r="F14" s="114">
        <v>557971</v>
      </c>
      <c r="G14" s="114">
        <v>82451302</v>
      </c>
      <c r="H14" s="111">
        <f>G14/F14*1000</f>
        <v>147769.86976025638</v>
      </c>
      <c r="I14" s="113">
        <v>20206</v>
      </c>
    </row>
    <row r="15" spans="1:1017" ht="19.5" customHeight="1" x14ac:dyDescent="0.25">
      <c r="A15" s="155" t="s">
        <v>102</v>
      </c>
      <c r="B15" s="155"/>
      <c r="C15" s="155"/>
      <c r="D15" s="155"/>
      <c r="E15" s="155"/>
      <c r="F15" s="155"/>
      <c r="G15" s="155"/>
      <c r="H15" s="155"/>
      <c r="I15" s="155"/>
    </row>
    <row r="16" spans="1:1017" ht="19.5" customHeight="1" x14ac:dyDescent="0.25">
      <c r="A16" s="156"/>
      <c r="B16" s="156"/>
      <c r="C16" s="156"/>
      <c r="D16" s="156"/>
      <c r="E16" s="156"/>
      <c r="F16" s="156"/>
      <c r="G16" s="156"/>
      <c r="H16" s="156"/>
      <c r="I16" s="156"/>
    </row>
  </sheetData>
  <mergeCells count="5">
    <mergeCell ref="A1:I1"/>
    <mergeCell ref="A2:A3"/>
    <mergeCell ref="B2:E2"/>
    <mergeCell ref="F2:I2"/>
    <mergeCell ref="A15:I16"/>
  </mergeCells>
  <pageMargins left="0.7" right="0.7" top="0.75" bottom="0.75" header="0.51180555555555496" footer="0.51180555555555496"/>
  <pageSetup paperSize="9" firstPageNumber="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AMF40"/>
  <sheetViews>
    <sheetView zoomScale="130" zoomScaleNormal="130" workbookViewId="0">
      <selection activeCell="C6" sqref="C6"/>
    </sheetView>
  </sheetViews>
  <sheetFormatPr baseColWidth="10" defaultColWidth="8.7109375" defaultRowHeight="15" x14ac:dyDescent="0.25"/>
  <cols>
    <col min="1" max="1" width="32.42578125" style="3"/>
    <col min="2" max="5" width="10.85546875" style="3"/>
    <col min="6" max="6" width="3.85546875" style="3"/>
    <col min="7" max="7" width="3.42578125" style="3"/>
    <col min="8" max="11" width="8" style="3" customWidth="1"/>
    <col min="12" max="12" width="8.7109375" style="3"/>
    <col min="13" max="13" width="14.42578125" style="3" bestFit="1" customWidth="1"/>
    <col min="14" max="252" width="10.85546875" style="3"/>
    <col min="253" max="253" width="32.42578125" style="3"/>
    <col min="254" max="508" width="10.85546875" style="3"/>
    <col min="509" max="509" width="32.42578125" style="3"/>
    <col min="510" max="764" width="10.85546875" style="3"/>
    <col min="765" max="765" width="32.42578125" style="3"/>
    <col min="766" max="1020" width="10.85546875" style="3"/>
  </cols>
  <sheetData>
    <row r="1" spans="1:1020" x14ac:dyDescent="0.25">
      <c r="A1" s="160" t="s">
        <v>25</v>
      </c>
      <c r="B1" s="160"/>
      <c r="C1" s="160"/>
      <c r="D1" s="160"/>
      <c r="E1" s="160"/>
      <c r="F1" s="90"/>
      <c r="G1" s="91"/>
      <c r="H1"/>
      <c r="I1"/>
      <c r="J1"/>
      <c r="K1"/>
      <c r="L1"/>
    </row>
    <row r="2" spans="1:1020" x14ac:dyDescent="0.25">
      <c r="A2" s="164"/>
      <c r="B2" s="161" t="s">
        <v>43</v>
      </c>
      <c r="C2" s="162"/>
      <c r="D2" s="163" t="s">
        <v>38</v>
      </c>
      <c r="E2" s="162"/>
      <c r="F2" s="90"/>
      <c r="G2" s="91"/>
      <c r="H2" s="158">
        <v>2021</v>
      </c>
      <c r="I2" s="158"/>
      <c r="J2" s="158">
        <v>2020</v>
      </c>
      <c r="K2" s="158"/>
      <c r="L2" s="47"/>
    </row>
    <row r="3" spans="1:1020" ht="24" customHeight="1" x14ac:dyDescent="0.25">
      <c r="A3" s="165"/>
      <c r="B3" s="126" t="s">
        <v>5</v>
      </c>
      <c r="C3" s="128" t="s">
        <v>96</v>
      </c>
      <c r="D3" s="126" t="s">
        <v>5</v>
      </c>
      <c r="E3" s="126" t="s">
        <v>96</v>
      </c>
      <c r="F3" s="82"/>
      <c r="G3" s="91"/>
      <c r="H3" s="128" t="s">
        <v>5</v>
      </c>
      <c r="I3" s="128" t="s">
        <v>96</v>
      </c>
      <c r="J3" s="128" t="s">
        <v>5</v>
      </c>
      <c r="K3" s="128" t="s">
        <v>96</v>
      </c>
      <c r="AMF3"/>
    </row>
    <row r="4" spans="1:1020" x14ac:dyDescent="0.25">
      <c r="A4" s="28" t="s">
        <v>7</v>
      </c>
      <c r="B4" s="29">
        <v>9005</v>
      </c>
      <c r="C4" s="29">
        <v>312586</v>
      </c>
      <c r="D4" s="29">
        <v>9119.8359999999993</v>
      </c>
      <c r="E4" s="29">
        <v>303622.35499999998</v>
      </c>
      <c r="F4" s="64"/>
      <c r="G4" s="64"/>
      <c r="H4" s="13">
        <f>B4/$B$4</f>
        <v>1</v>
      </c>
      <c r="I4" s="13">
        <f>C4/$C$4</f>
        <v>1</v>
      </c>
      <c r="J4" s="13">
        <f>D4/$D$4</f>
        <v>1</v>
      </c>
      <c r="K4" s="13">
        <f>E4/$E$4</f>
        <v>1</v>
      </c>
      <c r="L4" s="13"/>
    </row>
    <row r="5" spans="1:1020" x14ac:dyDescent="0.25">
      <c r="A5" s="27" t="s">
        <v>26</v>
      </c>
      <c r="B5" s="6">
        <v>4345</v>
      </c>
      <c r="C5" s="6">
        <v>179763</v>
      </c>
      <c r="D5" s="6">
        <v>5225.8789999999999</v>
      </c>
      <c r="E5" s="6">
        <v>178864.829</v>
      </c>
      <c r="F5" s="64"/>
      <c r="G5" s="64"/>
      <c r="H5" s="13">
        <f>B5/$B$4</f>
        <v>0.48250971682398669</v>
      </c>
      <c r="I5" s="13">
        <f t="shared" ref="I5:I11" si="0">C5/$C$4</f>
        <v>0.57508333706563952</v>
      </c>
      <c r="J5" s="13">
        <f t="shared" ref="J5:J11" si="1">D5/$D$4</f>
        <v>0.57302335261291981</v>
      </c>
      <c r="K5" s="13">
        <f t="shared" ref="K5:K11" si="2">E5/$E$4</f>
        <v>0.58910296312009047</v>
      </c>
      <c r="L5" s="13"/>
    </row>
    <row r="6" spans="1:1020" x14ac:dyDescent="0.25">
      <c r="A6" s="27" t="s">
        <v>27</v>
      </c>
      <c r="B6" s="6">
        <v>3761</v>
      </c>
      <c r="C6" s="6">
        <v>58120</v>
      </c>
      <c r="D6" s="6">
        <v>2934.79</v>
      </c>
      <c r="E6" s="6">
        <v>51220.705000000002</v>
      </c>
      <c r="F6" s="64"/>
      <c r="G6" s="64"/>
      <c r="H6" s="13">
        <f t="shared" ref="H6:H11" si="3">B6/$B$4</f>
        <v>0.41765685730149915</v>
      </c>
      <c r="I6" s="13">
        <f t="shared" si="0"/>
        <v>0.1859328312848304</v>
      </c>
      <c r="J6" s="13">
        <f t="shared" si="1"/>
        <v>0.32180293592998821</v>
      </c>
      <c r="K6" s="13">
        <f t="shared" si="2"/>
        <v>0.1686987277336677</v>
      </c>
      <c r="L6" s="13"/>
    </row>
    <row r="7" spans="1:1020" x14ac:dyDescent="0.25">
      <c r="A7" s="27" t="s">
        <v>28</v>
      </c>
      <c r="B7" s="6">
        <v>600</v>
      </c>
      <c r="C7" s="6">
        <v>45754</v>
      </c>
      <c r="D7" s="6">
        <v>600</v>
      </c>
      <c r="E7" s="6">
        <v>41791.826000000001</v>
      </c>
      <c r="F7" s="64"/>
      <c r="G7" s="64"/>
      <c r="H7" s="13">
        <f t="shared" si="3"/>
        <v>6.6629650194336476E-2</v>
      </c>
      <c r="I7" s="13">
        <f t="shared" si="0"/>
        <v>0.14637251828296852</v>
      </c>
      <c r="J7" s="13">
        <f t="shared" si="1"/>
        <v>6.5790656761810201E-2</v>
      </c>
      <c r="K7" s="13">
        <f t="shared" si="2"/>
        <v>0.13764410067895036</v>
      </c>
      <c r="L7" s="13"/>
    </row>
    <row r="8" spans="1:1020" x14ac:dyDescent="0.25">
      <c r="A8" s="27" t="s">
        <v>29</v>
      </c>
      <c r="B8" s="6">
        <v>64</v>
      </c>
      <c r="C8" s="6">
        <v>18665</v>
      </c>
      <c r="D8" s="6">
        <v>96.655000000000001</v>
      </c>
      <c r="E8" s="6">
        <v>20455.023000000001</v>
      </c>
      <c r="F8" s="64"/>
      <c r="G8" s="64"/>
      <c r="H8" s="13">
        <f t="shared" si="3"/>
        <v>7.1071626873958913E-3</v>
      </c>
      <c r="I8" s="13">
        <f t="shared" si="0"/>
        <v>5.9711567376657941E-2</v>
      </c>
      <c r="J8" s="13">
        <f t="shared" si="1"/>
        <v>1.0598326548854608E-2</v>
      </c>
      <c r="K8" s="13">
        <f t="shared" si="2"/>
        <v>6.7369950410930718E-2</v>
      </c>
      <c r="L8" s="13"/>
    </row>
    <row r="9" spans="1:1020" x14ac:dyDescent="0.25">
      <c r="A9" s="27" t="s">
        <v>30</v>
      </c>
      <c r="B9" s="6">
        <v>216</v>
      </c>
      <c r="C9" s="6">
        <v>7876</v>
      </c>
      <c r="D9" s="6">
        <v>233.31399999999999</v>
      </c>
      <c r="E9" s="6">
        <v>8441.02</v>
      </c>
      <c r="F9" s="64"/>
      <c r="G9" s="64"/>
      <c r="H9" s="13">
        <f t="shared" si="3"/>
        <v>2.3986674069961134E-2</v>
      </c>
      <c r="I9" s="13">
        <f t="shared" si="0"/>
        <v>2.5196265987600212E-2</v>
      </c>
      <c r="J9" s="13">
        <f t="shared" si="1"/>
        <v>2.5583135486208306E-2</v>
      </c>
      <c r="K9" s="13">
        <f t="shared" si="2"/>
        <v>2.7801049102593255E-2</v>
      </c>
      <c r="L9" s="13"/>
    </row>
    <row r="10" spans="1:1020" x14ac:dyDescent="0.25">
      <c r="A10" s="27" t="s">
        <v>31</v>
      </c>
      <c r="B10" s="6">
        <v>18</v>
      </c>
      <c r="C10" s="6">
        <v>2143</v>
      </c>
      <c r="D10" s="6">
        <v>29.196999999999999</v>
      </c>
      <c r="E10" s="6">
        <v>2534.0439999999999</v>
      </c>
      <c r="F10" s="64"/>
      <c r="G10" s="64"/>
      <c r="H10" s="13">
        <f t="shared" si="3"/>
        <v>1.9988895058300942E-3</v>
      </c>
      <c r="I10" s="13">
        <f t="shared" si="0"/>
        <v>6.8557133076977217E-3</v>
      </c>
      <c r="J10" s="13">
        <f t="shared" si="1"/>
        <v>3.201483009124287E-3</v>
      </c>
      <c r="K10" s="13">
        <f t="shared" si="2"/>
        <v>8.3460389469675253E-3</v>
      </c>
      <c r="L10" s="13"/>
    </row>
    <row r="11" spans="1:1020" x14ac:dyDescent="0.25">
      <c r="A11" s="27" t="s">
        <v>32</v>
      </c>
      <c r="B11" s="6">
        <v>0</v>
      </c>
      <c r="C11" s="6">
        <v>265</v>
      </c>
      <c r="D11" s="6">
        <v>0</v>
      </c>
      <c r="E11" s="6">
        <v>314.90800000000002</v>
      </c>
      <c r="F11" s="64"/>
      <c r="G11" s="64"/>
      <c r="H11" s="13">
        <f t="shared" si="3"/>
        <v>0</v>
      </c>
      <c r="I11" s="13">
        <f t="shared" si="0"/>
        <v>8.477666946056445E-4</v>
      </c>
      <c r="J11" s="13">
        <f t="shared" si="1"/>
        <v>0</v>
      </c>
      <c r="K11" s="13">
        <f t="shared" si="2"/>
        <v>1.0371700068000594E-3</v>
      </c>
      <c r="L11" s="13"/>
    </row>
    <row r="12" spans="1:1020" x14ac:dyDescent="0.25">
      <c r="A12" s="159" t="s">
        <v>33</v>
      </c>
      <c r="B12" s="159"/>
      <c r="C12" s="159"/>
    </row>
    <row r="14" spans="1:1020" x14ac:dyDescent="0.25">
      <c r="A14" s="57"/>
      <c r="B14" s="57"/>
      <c r="C14" s="57"/>
      <c r="D14" s="57"/>
    </row>
    <row r="15" spans="1:1020" x14ac:dyDescent="0.25">
      <c r="A15" s="57"/>
      <c r="B15" s="57"/>
      <c r="C15" s="57"/>
      <c r="D15" s="57"/>
      <c r="H15" s="50"/>
      <c r="I15" s="50"/>
    </row>
    <row r="16" spans="1:1020" x14ac:dyDescent="0.25">
      <c r="A16" s="57"/>
      <c r="B16" s="57"/>
      <c r="C16" s="57"/>
      <c r="D16" s="57"/>
    </row>
    <row r="17" spans="1:10" x14ac:dyDescent="0.25">
      <c r="A17" s="57"/>
      <c r="B17" s="57"/>
      <c r="C17" s="57"/>
      <c r="D17" s="57"/>
      <c r="H17" s="50"/>
      <c r="I17" s="50"/>
      <c r="J17" s="50"/>
    </row>
    <row r="18" spans="1:10" ht="20.25" customHeight="1" x14ac:dyDescent="0.25">
      <c r="A18" s="57"/>
      <c r="B18" s="57"/>
      <c r="C18" s="57"/>
      <c r="D18" s="57"/>
      <c r="H18" s="50"/>
      <c r="I18" s="50"/>
      <c r="J18" s="50"/>
    </row>
    <row r="19" spans="1:10" x14ac:dyDescent="0.25">
      <c r="A19" s="57"/>
      <c r="B19" s="57"/>
      <c r="C19" s="57"/>
      <c r="D19" s="57"/>
    </row>
    <row r="20" spans="1:10" x14ac:dyDescent="0.25">
      <c r="A20" s="57"/>
      <c r="B20" s="57"/>
      <c r="C20" s="57"/>
      <c r="D20" s="57"/>
    </row>
    <row r="21" spans="1:10" x14ac:dyDescent="0.25">
      <c r="A21" s="57"/>
      <c r="B21" s="57"/>
      <c r="C21" s="57"/>
      <c r="D21" s="57"/>
    </row>
    <row r="22" spans="1:10" x14ac:dyDescent="0.25">
      <c r="A22" s="57"/>
      <c r="B22" s="57"/>
      <c r="C22" s="57"/>
      <c r="D22" s="57"/>
    </row>
    <row r="23" spans="1:10" x14ac:dyDescent="0.25">
      <c r="A23" s="57"/>
      <c r="B23" s="57"/>
      <c r="C23" s="57"/>
      <c r="D23" s="57"/>
    </row>
    <row r="24" spans="1:10" x14ac:dyDescent="0.25">
      <c r="A24" s="57"/>
      <c r="B24" s="57"/>
      <c r="C24" s="57"/>
      <c r="D24" s="57"/>
    </row>
    <row r="25" spans="1:10" x14ac:dyDescent="0.25">
      <c r="A25" s="57"/>
      <c r="B25" s="57"/>
      <c r="C25" s="57"/>
      <c r="D25" s="57"/>
    </row>
    <row r="26" spans="1:10" x14ac:dyDescent="0.25">
      <c r="A26" s="57"/>
      <c r="B26" s="57"/>
      <c r="C26" s="57"/>
      <c r="D26" s="57"/>
    </row>
    <row r="27" spans="1:10" x14ac:dyDescent="0.25">
      <c r="A27" s="57"/>
      <c r="B27" s="57"/>
      <c r="C27" s="57"/>
      <c r="D27" s="57"/>
    </row>
    <row r="28" spans="1:10" x14ac:dyDescent="0.25">
      <c r="A28" s="57"/>
      <c r="B28" s="57"/>
      <c r="C28" s="57"/>
      <c r="D28" s="57"/>
    </row>
    <row r="29" spans="1:10" x14ac:dyDescent="0.25">
      <c r="A29" s="57"/>
      <c r="B29" s="57"/>
      <c r="C29" s="57"/>
      <c r="D29" s="57"/>
    </row>
    <row r="30" spans="1:10" x14ac:dyDescent="0.25">
      <c r="A30" s="57"/>
      <c r="B30" s="57"/>
      <c r="C30" s="57"/>
      <c r="D30" s="57"/>
    </row>
    <row r="31" spans="1:10" x14ac:dyDescent="0.25">
      <c r="A31" s="57"/>
      <c r="B31" s="57"/>
      <c r="C31" s="57"/>
      <c r="D31" s="57"/>
    </row>
    <row r="32" spans="1:10" x14ac:dyDescent="0.25">
      <c r="A32" s="57"/>
      <c r="B32" s="57"/>
      <c r="C32" s="57"/>
      <c r="D32" s="57"/>
    </row>
    <row r="33" spans="1:4" x14ac:dyDescent="0.25">
      <c r="A33" s="57"/>
      <c r="B33" s="57"/>
      <c r="C33" s="57"/>
      <c r="D33" s="57"/>
    </row>
    <row r="34" spans="1:4" x14ac:dyDescent="0.25">
      <c r="A34" s="57"/>
      <c r="B34" s="57"/>
      <c r="C34" s="57"/>
      <c r="D34" s="57"/>
    </row>
    <row r="35" spans="1:4" x14ac:dyDescent="0.25">
      <c r="A35" s="57"/>
      <c r="B35" s="57"/>
      <c r="C35" s="57"/>
      <c r="D35" s="57"/>
    </row>
    <row r="36" spans="1:4" x14ac:dyDescent="0.25">
      <c r="A36" s="57"/>
      <c r="B36" s="57"/>
      <c r="C36" s="57"/>
      <c r="D36" s="57"/>
    </row>
    <row r="37" spans="1:4" x14ac:dyDescent="0.25">
      <c r="A37" s="57"/>
      <c r="B37" s="57"/>
      <c r="C37" s="57"/>
      <c r="D37" s="57"/>
    </row>
    <row r="38" spans="1:4" x14ac:dyDescent="0.25">
      <c r="A38" s="57"/>
      <c r="B38" s="57"/>
      <c r="C38" s="57"/>
      <c r="D38" s="57"/>
    </row>
    <row r="39" spans="1:4" x14ac:dyDescent="0.25">
      <c r="A39" s="157" t="s">
        <v>97</v>
      </c>
      <c r="B39" s="157"/>
      <c r="C39" s="157"/>
      <c r="D39" s="157"/>
    </row>
    <row r="40" spans="1:4" x14ac:dyDescent="0.25">
      <c r="A40" s="157"/>
      <c r="B40" s="157"/>
      <c r="C40" s="157"/>
      <c r="D40" s="157"/>
    </row>
  </sheetData>
  <mergeCells count="8">
    <mergeCell ref="A39:D40"/>
    <mergeCell ref="J2:K2"/>
    <mergeCell ref="A12:C12"/>
    <mergeCell ref="A1:E1"/>
    <mergeCell ref="B2:C2"/>
    <mergeCell ref="D2:E2"/>
    <mergeCell ref="H2:I2"/>
    <mergeCell ref="A2:A3"/>
  </mergeCells>
  <pageMargins left="0.7" right="0.7" top="0.75" bottom="0.75" header="0.51180555555555496" footer="0.51180555555555496"/>
  <pageSetup paperSize="0" scale="0" firstPageNumber="0" orientation="portrait" usePrinterDefaults="0" horizontalDpi="0" verticalDpi="0" copies="0"/>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AMK44"/>
  <sheetViews>
    <sheetView zoomScale="115" zoomScaleNormal="115" workbookViewId="0">
      <selection activeCell="B2" sqref="B2:C2"/>
    </sheetView>
  </sheetViews>
  <sheetFormatPr baseColWidth="10" defaultColWidth="8.7109375" defaultRowHeight="15" x14ac:dyDescent="0.25"/>
  <cols>
    <col min="1" max="1" width="10.85546875" style="3"/>
    <col min="2" max="2" width="12.42578125" style="3"/>
    <col min="3" max="3" width="12.5703125" style="3"/>
    <col min="4" max="10" width="10.85546875" style="49"/>
    <col min="11" max="15" width="10.85546875" style="70"/>
    <col min="16" max="16" width="16.28515625" style="70" bestFit="1" customWidth="1"/>
    <col min="17" max="18" width="10.85546875" style="49"/>
    <col min="19" max="19" width="11.5703125" style="49" bestFit="1" customWidth="1"/>
    <col min="20" max="20" width="10.85546875" style="3"/>
    <col min="21" max="21" width="13.140625" style="3" bestFit="1" customWidth="1"/>
    <col min="22" max="256" width="10.85546875" style="3"/>
    <col min="257" max="257" width="12.42578125" style="3"/>
    <col min="258" max="258" width="12.5703125" style="3"/>
    <col min="259" max="512" width="10.85546875" style="3"/>
    <col min="513" max="513" width="12.42578125" style="3"/>
    <col min="514" max="514" width="12.5703125" style="3"/>
    <col min="515" max="768" width="10.85546875" style="3"/>
    <col min="769" max="769" width="12.42578125" style="3"/>
    <col min="770" max="770" width="12.5703125" style="3"/>
    <col min="771" max="1025" width="10.85546875" style="3"/>
  </cols>
  <sheetData>
    <row r="1" spans="1:22" ht="22.5" customHeight="1" x14ac:dyDescent="0.25">
      <c r="A1" s="145" t="s">
        <v>78</v>
      </c>
      <c r="B1" s="145"/>
      <c r="C1" s="145"/>
      <c r="F1" s="62"/>
      <c r="G1" s="62"/>
    </row>
    <row r="2" spans="1:22" x14ac:dyDescent="0.25">
      <c r="A2" s="105"/>
      <c r="B2" s="129" t="s">
        <v>5</v>
      </c>
      <c r="C2" s="129" t="s">
        <v>3</v>
      </c>
      <c r="F2" s="62"/>
      <c r="G2" s="62"/>
    </row>
    <row r="3" spans="1:22" x14ac:dyDescent="0.25">
      <c r="A3" s="5">
        <v>1989</v>
      </c>
      <c r="B3" s="6">
        <v>888</v>
      </c>
      <c r="C3" s="6">
        <v>34511</v>
      </c>
      <c r="F3" s="62"/>
      <c r="G3" s="62"/>
    </row>
    <row r="4" spans="1:22" x14ac:dyDescent="0.25">
      <c r="A4" s="5">
        <v>1990</v>
      </c>
      <c r="B4" s="6">
        <v>904</v>
      </c>
      <c r="C4" s="6">
        <v>35234</v>
      </c>
      <c r="F4" s="62"/>
      <c r="G4" s="62"/>
    </row>
    <row r="5" spans="1:22" x14ac:dyDescent="0.25">
      <c r="A5" s="5">
        <v>1991</v>
      </c>
      <c r="B5" s="6">
        <v>888</v>
      </c>
      <c r="C5" s="6">
        <v>34873</v>
      </c>
      <c r="F5" s="62"/>
      <c r="G5" s="62"/>
    </row>
    <row r="6" spans="1:22" x14ac:dyDescent="0.25">
      <c r="A6" s="5">
        <v>1992</v>
      </c>
      <c r="B6" s="6">
        <v>900</v>
      </c>
      <c r="C6" s="6">
        <v>35429</v>
      </c>
      <c r="F6" s="62"/>
      <c r="G6" s="62"/>
    </row>
    <row r="7" spans="1:22" x14ac:dyDescent="0.25">
      <c r="A7" s="5">
        <v>1993</v>
      </c>
      <c r="B7" s="6">
        <v>901</v>
      </c>
      <c r="C7" s="6">
        <v>35193</v>
      </c>
      <c r="F7" s="62"/>
      <c r="G7" s="62"/>
    </row>
    <row r="8" spans="1:22" x14ac:dyDescent="0.25">
      <c r="A8" s="5">
        <v>1994</v>
      </c>
      <c r="B8" s="6">
        <v>913</v>
      </c>
      <c r="C8" s="6">
        <v>35544</v>
      </c>
      <c r="F8" s="62"/>
      <c r="G8" s="62"/>
    </row>
    <row r="9" spans="1:22" x14ac:dyDescent="0.25">
      <c r="A9" s="5">
        <v>1995</v>
      </c>
      <c r="B9" s="6">
        <v>940</v>
      </c>
      <c r="C9" s="6">
        <v>36251</v>
      </c>
      <c r="F9" s="62"/>
      <c r="G9" s="62"/>
      <c r="T9" s="49"/>
      <c r="U9" s="49"/>
      <c r="V9" s="49"/>
    </row>
    <row r="10" spans="1:22" ht="15.75" x14ac:dyDescent="0.25">
      <c r="A10" s="5">
        <v>1996</v>
      </c>
      <c r="B10" s="6">
        <v>964</v>
      </c>
      <c r="C10" s="6">
        <v>37079</v>
      </c>
      <c r="F10" s="62"/>
      <c r="G10" s="62"/>
      <c r="Q10" s="71"/>
      <c r="R10" s="71"/>
      <c r="S10" s="72"/>
      <c r="U10" s="53"/>
      <c r="V10" s="53"/>
    </row>
    <row r="11" spans="1:22" x14ac:dyDescent="0.25">
      <c r="A11" s="5">
        <v>1997</v>
      </c>
      <c r="B11" s="6">
        <v>964</v>
      </c>
      <c r="C11" s="6">
        <v>37634</v>
      </c>
      <c r="F11" s="62"/>
      <c r="G11" s="62"/>
      <c r="Q11" s="71"/>
      <c r="R11" s="71"/>
      <c r="U11" s="53"/>
      <c r="V11" s="53"/>
    </row>
    <row r="12" spans="1:22" x14ac:dyDescent="0.25">
      <c r="A12" s="5">
        <v>1998</v>
      </c>
      <c r="B12" s="6">
        <v>999</v>
      </c>
      <c r="C12" s="6">
        <v>38639</v>
      </c>
      <c r="F12" s="62"/>
      <c r="G12" s="62"/>
    </row>
    <row r="13" spans="1:22" x14ac:dyDescent="0.25">
      <c r="A13" s="5">
        <v>1999</v>
      </c>
      <c r="B13" s="6">
        <v>1027</v>
      </c>
      <c r="C13" s="6">
        <v>38986</v>
      </c>
      <c r="F13" s="62"/>
      <c r="G13" s="62"/>
      <c r="U13" s="54"/>
    </row>
    <row r="14" spans="1:22" x14ac:dyDescent="0.25">
      <c r="A14" s="5">
        <v>2000</v>
      </c>
      <c r="B14" s="6">
        <v>1053</v>
      </c>
      <c r="C14" s="6">
        <v>38967</v>
      </c>
      <c r="F14" s="73"/>
      <c r="G14" s="73"/>
      <c r="U14" s="54"/>
      <c r="V14" s="54"/>
    </row>
    <row r="15" spans="1:22" x14ac:dyDescent="0.25">
      <c r="A15" s="5">
        <v>2001</v>
      </c>
      <c r="B15" s="6">
        <v>1067</v>
      </c>
      <c r="C15" s="6">
        <v>38676</v>
      </c>
      <c r="F15" s="73"/>
      <c r="G15" s="73"/>
    </row>
    <row r="16" spans="1:22" x14ac:dyDescent="0.25">
      <c r="A16" s="5">
        <v>2002</v>
      </c>
      <c r="B16" s="6">
        <v>1079</v>
      </c>
      <c r="C16" s="6">
        <v>38673</v>
      </c>
      <c r="F16" s="73"/>
      <c r="G16" s="73"/>
    </row>
    <row r="17" spans="1:18" x14ac:dyDescent="0.25">
      <c r="A17" s="5">
        <v>2003</v>
      </c>
      <c r="B17" s="6">
        <v>1106</v>
      </c>
      <c r="C17" s="6">
        <v>39405</v>
      </c>
      <c r="F17" s="73"/>
      <c r="G17" s="73"/>
    </row>
    <row r="18" spans="1:18" x14ac:dyDescent="0.25">
      <c r="A18" s="5">
        <v>2004</v>
      </c>
      <c r="B18" s="6">
        <v>1133</v>
      </c>
      <c r="C18" s="6">
        <v>40230</v>
      </c>
      <c r="F18" s="73"/>
      <c r="G18" s="73"/>
    </row>
    <row r="19" spans="1:18" x14ac:dyDescent="0.25">
      <c r="A19" s="5">
        <v>2005</v>
      </c>
      <c r="B19" s="6">
        <v>1155</v>
      </c>
      <c r="C19" s="6">
        <v>41599</v>
      </c>
      <c r="F19" s="73"/>
      <c r="G19" s="73"/>
    </row>
    <row r="20" spans="1:18" x14ac:dyDescent="0.25">
      <c r="A20" s="5">
        <v>2006</v>
      </c>
      <c r="B20" s="6">
        <v>1199</v>
      </c>
      <c r="C20" s="6">
        <v>43286</v>
      </c>
      <c r="F20" s="73"/>
      <c r="G20" s="73"/>
      <c r="Q20" s="74"/>
      <c r="R20" s="74"/>
    </row>
    <row r="21" spans="1:18" x14ac:dyDescent="0.25">
      <c r="A21" s="5">
        <v>2007</v>
      </c>
      <c r="B21" s="6">
        <v>1241</v>
      </c>
      <c r="C21" s="6">
        <v>45086</v>
      </c>
      <c r="F21" s="73"/>
      <c r="G21" s="73"/>
      <c r="Q21" s="74"/>
      <c r="R21" s="74"/>
    </row>
    <row r="22" spans="1:18" x14ac:dyDescent="0.25">
      <c r="A22" s="5">
        <v>2008</v>
      </c>
      <c r="B22" s="6">
        <v>1254</v>
      </c>
      <c r="C22" s="6">
        <v>45662</v>
      </c>
      <c r="F22" s="73"/>
      <c r="G22" s="73"/>
    </row>
    <row r="23" spans="1:18" ht="15" customHeight="1" x14ac:dyDescent="0.25">
      <c r="A23" s="5">
        <v>2009</v>
      </c>
      <c r="B23" s="6">
        <v>1222</v>
      </c>
      <c r="C23" s="6">
        <v>44085</v>
      </c>
      <c r="F23" s="166" t="s">
        <v>99</v>
      </c>
      <c r="G23" s="166"/>
      <c r="H23" s="166"/>
      <c r="I23" s="166"/>
      <c r="J23" s="166"/>
      <c r="K23" s="166"/>
    </row>
    <row r="24" spans="1:18" x14ac:dyDescent="0.25">
      <c r="A24" s="5">
        <v>2010</v>
      </c>
      <c r="B24" s="6">
        <v>1198</v>
      </c>
      <c r="C24" s="6">
        <v>42894</v>
      </c>
      <c r="F24" s="166"/>
      <c r="G24" s="166"/>
      <c r="H24" s="166"/>
      <c r="I24" s="166"/>
      <c r="J24" s="166"/>
      <c r="K24" s="166"/>
      <c r="Q24" s="75"/>
    </row>
    <row r="25" spans="1:18" x14ac:dyDescent="0.25">
      <c r="A25" s="5">
        <v>2011</v>
      </c>
      <c r="B25" s="6">
        <v>1146</v>
      </c>
      <c r="C25" s="6">
        <v>39843</v>
      </c>
      <c r="F25" s="166"/>
      <c r="G25" s="166"/>
      <c r="H25" s="166"/>
      <c r="I25" s="166"/>
      <c r="J25" s="166"/>
      <c r="K25" s="166"/>
    </row>
    <row r="26" spans="1:18" x14ac:dyDescent="0.25">
      <c r="A26" s="5">
        <v>2012</v>
      </c>
      <c r="B26" s="6">
        <v>1080</v>
      </c>
      <c r="C26" s="6">
        <v>37903</v>
      </c>
    </row>
    <row r="27" spans="1:18" x14ac:dyDescent="0.25">
      <c r="A27" s="5">
        <v>2013</v>
      </c>
      <c r="B27" s="6">
        <v>968</v>
      </c>
      <c r="C27" s="6">
        <v>33527</v>
      </c>
    </row>
    <row r="28" spans="1:18" x14ac:dyDescent="0.25">
      <c r="A28" s="5">
        <v>2014</v>
      </c>
      <c r="B28" s="6">
        <v>945</v>
      </c>
      <c r="C28" s="6">
        <v>31817</v>
      </c>
    </row>
    <row r="29" spans="1:18" x14ac:dyDescent="0.25">
      <c r="A29" s="5">
        <v>2015</v>
      </c>
      <c r="B29" s="6">
        <v>909</v>
      </c>
      <c r="C29" s="6">
        <v>30921</v>
      </c>
    </row>
    <row r="30" spans="1:18" x14ac:dyDescent="0.25">
      <c r="A30" s="5">
        <v>2016</v>
      </c>
      <c r="B30" s="6">
        <v>852</v>
      </c>
      <c r="C30" s="6">
        <v>28643</v>
      </c>
    </row>
    <row r="31" spans="1:18" x14ac:dyDescent="0.25">
      <c r="A31" s="5">
        <v>2017</v>
      </c>
      <c r="B31" s="6">
        <v>821</v>
      </c>
      <c r="C31" s="6">
        <v>27320</v>
      </c>
      <c r="I31" s="69"/>
      <c r="J31" s="69"/>
      <c r="K31" s="76"/>
      <c r="L31" s="76"/>
    </row>
    <row r="32" spans="1:18" x14ac:dyDescent="0.25">
      <c r="A32" s="5">
        <v>2018</v>
      </c>
      <c r="B32" s="6">
        <v>761</v>
      </c>
      <c r="C32" s="6">
        <v>26166</v>
      </c>
      <c r="I32" s="69"/>
      <c r="J32" s="69"/>
      <c r="K32" s="76"/>
      <c r="L32" s="76"/>
    </row>
    <row r="33" spans="1:15" x14ac:dyDescent="0.25">
      <c r="A33" s="5">
        <v>2019</v>
      </c>
      <c r="B33" s="6">
        <v>677</v>
      </c>
      <c r="C33" s="6">
        <v>23851</v>
      </c>
      <c r="I33" s="69"/>
      <c r="J33" s="69"/>
      <c r="K33" s="76"/>
      <c r="L33" s="76"/>
    </row>
    <row r="34" spans="1:15" x14ac:dyDescent="0.25">
      <c r="A34" s="5">
        <v>2020</v>
      </c>
      <c r="B34" s="6">
        <v>610</v>
      </c>
      <c r="C34" s="6">
        <v>22299</v>
      </c>
      <c r="I34" s="69"/>
      <c r="J34" s="69"/>
      <c r="K34" s="76"/>
      <c r="L34" s="76"/>
      <c r="N34" s="77"/>
      <c r="O34" s="77"/>
    </row>
    <row r="35" spans="1:15" x14ac:dyDescent="0.25">
      <c r="A35" s="31">
        <v>2021</v>
      </c>
      <c r="B35" s="29">
        <v>551</v>
      </c>
      <c r="C35" s="29">
        <v>19015</v>
      </c>
    </row>
    <row r="36" spans="1:15" x14ac:dyDescent="0.25">
      <c r="A36" s="167" t="s">
        <v>98</v>
      </c>
      <c r="B36" s="168"/>
      <c r="C36" s="168"/>
    </row>
    <row r="37" spans="1:15" x14ac:dyDescent="0.25">
      <c r="A37" s="169"/>
      <c r="B37" s="169"/>
      <c r="C37" s="169"/>
    </row>
    <row r="38" spans="1:15" x14ac:dyDescent="0.25">
      <c r="A38" s="169"/>
      <c r="B38" s="169"/>
      <c r="C38" s="169"/>
    </row>
    <row r="44" spans="1:15" x14ac:dyDescent="0.25">
      <c r="B44" s="44"/>
      <c r="C44" s="44"/>
    </row>
  </sheetData>
  <mergeCells count="3">
    <mergeCell ref="A1:C1"/>
    <mergeCell ref="F23:K25"/>
    <mergeCell ref="A36:C38"/>
  </mergeCells>
  <pageMargins left="0.7" right="0.7" top="0.75" bottom="0.75" header="0.51180555555555496" footer="0.51180555555555496"/>
  <pageSetup paperSize="9" firstPageNumber="0" orientation="portrait"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AMK52"/>
  <sheetViews>
    <sheetView tabSelected="1" topLeftCell="A34" zoomScale="115" zoomScaleNormal="115" workbookViewId="0">
      <selection activeCell="B2" sqref="B2:G3"/>
    </sheetView>
  </sheetViews>
  <sheetFormatPr baseColWidth="10" defaultColWidth="8.7109375" defaultRowHeight="15" x14ac:dyDescent="0.25"/>
  <cols>
    <col min="1" max="1025" width="10.85546875" style="3"/>
  </cols>
  <sheetData>
    <row r="1" spans="1:15" ht="22.5" customHeight="1" x14ac:dyDescent="0.25">
      <c r="A1" s="145" t="s">
        <v>80</v>
      </c>
      <c r="B1" s="145"/>
      <c r="C1" s="145"/>
      <c r="D1" s="145"/>
      <c r="E1" s="145"/>
      <c r="F1" s="145"/>
      <c r="G1" s="145"/>
      <c r="H1"/>
      <c r="I1"/>
      <c r="J1"/>
      <c r="K1"/>
      <c r="L1"/>
      <c r="M1"/>
      <c r="N1"/>
      <c r="O1"/>
    </row>
    <row r="2" spans="1:15" ht="24.75" customHeight="1" x14ac:dyDescent="0.25">
      <c r="A2" s="173"/>
      <c r="B2" s="174" t="s">
        <v>34</v>
      </c>
      <c r="C2" s="174"/>
      <c r="D2" s="174" t="s">
        <v>35</v>
      </c>
      <c r="E2" s="174"/>
      <c r="F2" s="174" t="s">
        <v>36</v>
      </c>
      <c r="G2" s="174"/>
      <c r="H2"/>
      <c r="I2"/>
      <c r="J2"/>
      <c r="K2"/>
      <c r="L2"/>
      <c r="M2"/>
      <c r="N2"/>
      <c r="O2"/>
    </row>
    <row r="3" spans="1:15" x14ac:dyDescent="0.25">
      <c r="A3" s="173"/>
      <c r="B3" s="130" t="s">
        <v>3</v>
      </c>
      <c r="C3" s="130" t="s">
        <v>5</v>
      </c>
      <c r="D3" s="130" t="s">
        <v>3</v>
      </c>
      <c r="E3" s="130" t="s">
        <v>5</v>
      </c>
      <c r="F3" s="130" t="s">
        <v>3</v>
      </c>
      <c r="G3" s="130" t="s">
        <v>5</v>
      </c>
      <c r="H3"/>
      <c r="I3"/>
      <c r="J3"/>
      <c r="K3"/>
      <c r="L3"/>
      <c r="M3"/>
      <c r="N3"/>
      <c r="O3"/>
    </row>
    <row r="4" spans="1:15" x14ac:dyDescent="0.25">
      <c r="A4" s="32">
        <v>2012</v>
      </c>
      <c r="B4" s="33">
        <v>36591</v>
      </c>
      <c r="C4" s="33">
        <v>1041</v>
      </c>
      <c r="D4" s="33">
        <v>59453320</v>
      </c>
      <c r="E4" s="33">
        <v>716759</v>
      </c>
      <c r="F4" s="6">
        <v>1624.8071930256101</v>
      </c>
      <c r="G4" s="6">
        <v>688.52929875120105</v>
      </c>
      <c r="H4" s="34"/>
      <c r="I4" s="34"/>
      <c r="J4"/>
      <c r="K4" s="35"/>
      <c r="L4"/>
      <c r="M4"/>
      <c r="N4"/>
      <c r="O4"/>
    </row>
    <row r="5" spans="1:15" x14ac:dyDescent="0.25">
      <c r="A5" s="32">
        <v>2013</v>
      </c>
      <c r="B5" s="33">
        <v>34667</v>
      </c>
      <c r="C5" s="33">
        <v>1073</v>
      </c>
      <c r="D5" s="33">
        <v>75067759</v>
      </c>
      <c r="E5" s="33">
        <v>948624</v>
      </c>
      <c r="F5" s="6">
        <v>2165.39530389131</v>
      </c>
      <c r="G5" s="61">
        <v>884.08574091332696</v>
      </c>
      <c r="H5" s="79"/>
      <c r="I5" s="79"/>
      <c r="J5" s="62"/>
      <c r="K5" s="80"/>
      <c r="L5"/>
      <c r="M5"/>
      <c r="N5"/>
      <c r="O5"/>
    </row>
    <row r="6" spans="1:15" x14ac:dyDescent="0.25">
      <c r="A6" s="32">
        <v>2014</v>
      </c>
      <c r="B6" s="33">
        <v>32816</v>
      </c>
      <c r="C6" s="33">
        <v>1047</v>
      </c>
      <c r="D6" s="33">
        <v>42795520</v>
      </c>
      <c r="E6" s="33">
        <v>602148</v>
      </c>
      <c r="F6" s="6">
        <v>1304.1053144807399</v>
      </c>
      <c r="G6" s="61">
        <v>575.11747851002895</v>
      </c>
      <c r="H6" s="79"/>
      <c r="I6" s="79"/>
      <c r="J6" s="62"/>
      <c r="K6" s="80"/>
      <c r="L6"/>
      <c r="M6"/>
      <c r="N6"/>
      <c r="O6"/>
    </row>
    <row r="7" spans="1:15" x14ac:dyDescent="0.25">
      <c r="A7" s="32">
        <v>2015</v>
      </c>
      <c r="B7" s="33">
        <v>32397</v>
      </c>
      <c r="C7" s="33">
        <v>964</v>
      </c>
      <c r="D7" s="33">
        <v>34544392</v>
      </c>
      <c r="E7" s="33">
        <v>604621</v>
      </c>
      <c r="F7" s="6">
        <v>1066.2836682408899</v>
      </c>
      <c r="G7" s="61">
        <v>627.20020746887997</v>
      </c>
      <c r="H7" s="79"/>
      <c r="I7" s="79"/>
      <c r="J7" s="62"/>
      <c r="K7" s="80"/>
      <c r="L7"/>
      <c r="M7"/>
      <c r="N7"/>
      <c r="O7"/>
    </row>
    <row r="8" spans="1:15" x14ac:dyDescent="0.25">
      <c r="A8" s="32">
        <v>2016</v>
      </c>
      <c r="B8" s="33">
        <v>31507</v>
      </c>
      <c r="C8" s="33">
        <v>993</v>
      </c>
      <c r="D8" s="33">
        <v>32908240</v>
      </c>
      <c r="E8" s="33">
        <v>610044</v>
      </c>
      <c r="F8" s="6">
        <v>1044.4739264290499</v>
      </c>
      <c r="G8" s="61">
        <v>614.344410876133</v>
      </c>
      <c r="H8" s="79"/>
      <c r="I8" s="79"/>
      <c r="J8" s="81"/>
      <c r="K8" s="80"/>
      <c r="L8"/>
      <c r="M8"/>
      <c r="N8"/>
      <c r="O8"/>
    </row>
    <row r="9" spans="1:15" x14ac:dyDescent="0.25">
      <c r="A9" s="32">
        <v>2017</v>
      </c>
      <c r="B9" s="33">
        <v>31023</v>
      </c>
      <c r="C9" s="33">
        <v>950</v>
      </c>
      <c r="D9" s="33">
        <v>38044708</v>
      </c>
      <c r="E9" s="33">
        <v>816078</v>
      </c>
      <c r="F9" s="6">
        <v>1226.33878090449</v>
      </c>
      <c r="G9" s="61">
        <v>859.02947368421098</v>
      </c>
      <c r="H9" s="79"/>
      <c r="I9" s="79"/>
      <c r="J9" s="81"/>
      <c r="K9" s="80"/>
      <c r="L9"/>
      <c r="M9"/>
      <c r="N9"/>
      <c r="O9"/>
    </row>
    <row r="10" spans="1:15" x14ac:dyDescent="0.25">
      <c r="A10" s="32">
        <v>2018</v>
      </c>
      <c r="B10" s="33">
        <v>31235</v>
      </c>
      <c r="C10" s="33">
        <v>1002</v>
      </c>
      <c r="D10" s="33">
        <v>26421988</v>
      </c>
      <c r="E10" s="33">
        <v>1070113</v>
      </c>
      <c r="F10" s="6">
        <v>845.90965263326405</v>
      </c>
      <c r="G10" s="61">
        <v>1067.9770459081799</v>
      </c>
      <c r="H10" s="79"/>
      <c r="I10" s="79"/>
      <c r="J10" s="81"/>
      <c r="K10" s="80"/>
      <c r="L10"/>
      <c r="M10"/>
      <c r="N10"/>
      <c r="O10"/>
    </row>
    <row r="11" spans="1:15" x14ac:dyDescent="0.25">
      <c r="A11" s="32">
        <v>2019</v>
      </c>
      <c r="B11" s="33">
        <v>30469</v>
      </c>
      <c r="C11" s="33">
        <v>961</v>
      </c>
      <c r="D11" s="33">
        <v>24797361</v>
      </c>
      <c r="E11" s="33">
        <v>1051851</v>
      </c>
      <c r="F11" s="6">
        <f t="shared" ref="F11:G13" si="0">D11/B11</f>
        <v>813.85542682726702</v>
      </c>
      <c r="G11" s="61">
        <f t="shared" si="0"/>
        <v>1094.537981269511</v>
      </c>
      <c r="H11" s="79"/>
      <c r="I11" s="79"/>
      <c r="J11" s="62"/>
      <c r="K11" s="62"/>
      <c r="L11"/>
      <c r="M11"/>
      <c r="N11"/>
      <c r="O11"/>
    </row>
    <row r="12" spans="1:15" x14ac:dyDescent="0.25">
      <c r="A12" s="32">
        <v>2020</v>
      </c>
      <c r="B12" s="33">
        <v>28260</v>
      </c>
      <c r="C12" s="33">
        <v>842</v>
      </c>
      <c r="D12" s="33">
        <v>22063148</v>
      </c>
      <c r="E12" s="33">
        <v>784329</v>
      </c>
      <c r="F12" s="6">
        <f t="shared" si="0"/>
        <v>780.72002830856331</v>
      </c>
      <c r="G12" s="61">
        <f t="shared" si="0"/>
        <v>931.50712589073635</v>
      </c>
      <c r="H12" s="79"/>
      <c r="I12" s="79"/>
      <c r="J12" s="62"/>
      <c r="K12" s="62"/>
      <c r="L12"/>
      <c r="M12"/>
      <c r="N12"/>
      <c r="O12"/>
    </row>
    <row r="13" spans="1:15" x14ac:dyDescent="0.25">
      <c r="A13" s="36">
        <v>2021</v>
      </c>
      <c r="B13" s="37">
        <v>29219</v>
      </c>
      <c r="C13" s="37">
        <v>818</v>
      </c>
      <c r="D13" s="37">
        <v>27299764</v>
      </c>
      <c r="E13" s="37">
        <v>801468</v>
      </c>
      <c r="F13" s="37">
        <f t="shared" si="0"/>
        <v>934.31547965365007</v>
      </c>
      <c r="G13" s="78">
        <f t="shared" si="0"/>
        <v>979.78973105134469</v>
      </c>
      <c r="H13" s="79"/>
      <c r="I13" s="79"/>
      <c r="J13" s="62"/>
      <c r="K13" s="62"/>
      <c r="L13"/>
      <c r="M13"/>
      <c r="N13"/>
      <c r="O13"/>
    </row>
    <row r="14" spans="1:15" x14ac:dyDescent="0.25">
      <c r="A14" s="171" t="s">
        <v>100</v>
      </c>
      <c r="B14" s="171"/>
      <c r="C14" s="171"/>
      <c r="D14" s="171"/>
      <c r="E14" s="171"/>
      <c r="F14" s="171"/>
      <c r="G14" s="171"/>
      <c r="H14" s="62"/>
      <c r="I14" s="62"/>
      <c r="J14" s="62"/>
      <c r="K14" s="62"/>
      <c r="L14"/>
      <c r="M14" s="42">
        <f>F13-F12</f>
        <v>153.59545134508676</v>
      </c>
      <c r="N14"/>
      <c r="O14"/>
    </row>
    <row r="15" spans="1:15" ht="30" customHeight="1" x14ac:dyDescent="0.25">
      <c r="A15" s="172"/>
      <c r="B15" s="172"/>
      <c r="C15" s="172"/>
      <c r="D15" s="172"/>
      <c r="E15" s="172"/>
      <c r="F15" s="172"/>
      <c r="G15" s="172"/>
      <c r="H15" s="62"/>
      <c r="I15" s="62"/>
      <c r="J15" s="62"/>
      <c r="K15" s="62"/>
      <c r="L15"/>
      <c r="M15"/>
      <c r="N15"/>
      <c r="O15"/>
    </row>
    <row r="16" spans="1:15" ht="30" customHeight="1" x14ac:dyDescent="0.25">
      <c r="A16" s="92"/>
      <c r="B16" s="92"/>
      <c r="C16" s="92"/>
      <c r="D16" s="92"/>
      <c r="E16" s="92"/>
      <c r="F16" s="92"/>
      <c r="G16" s="92"/>
      <c r="H16" s="62"/>
      <c r="I16" s="62"/>
      <c r="J16" s="62"/>
      <c r="K16" s="62"/>
      <c r="L16"/>
      <c r="M16"/>
      <c r="N16"/>
      <c r="O16"/>
    </row>
    <row r="17" spans="1:15" x14ac:dyDescent="0.25">
      <c r="A17"/>
      <c r="B17" s="4" t="s">
        <v>37</v>
      </c>
      <c r="C17" s="4" t="s">
        <v>5</v>
      </c>
      <c r="D17" s="4" t="s">
        <v>37</v>
      </c>
      <c r="E17" s="4" t="s">
        <v>5</v>
      </c>
      <c r="F17" s="16" t="s">
        <v>3</v>
      </c>
      <c r="G17" s="16" t="s">
        <v>5</v>
      </c>
      <c r="H17" s="62"/>
      <c r="I17" s="62"/>
      <c r="J17" s="62"/>
      <c r="K17" s="62"/>
      <c r="L17"/>
      <c r="M17"/>
      <c r="N17"/>
      <c r="O17"/>
    </row>
    <row r="18" spans="1:15" x14ac:dyDescent="0.25">
      <c r="A18" s="4">
        <v>2013</v>
      </c>
      <c r="B18" s="35">
        <v>34667</v>
      </c>
      <c r="C18" s="35">
        <v>1073</v>
      </c>
      <c r="D18" s="35">
        <v>75067759</v>
      </c>
      <c r="E18" s="35">
        <v>948624</v>
      </c>
      <c r="F18" s="38">
        <v>2165.39530389131</v>
      </c>
      <c r="G18" s="38">
        <v>884.08574091332696</v>
      </c>
      <c r="H18" s="62"/>
      <c r="I18" s="62"/>
      <c r="J18" s="62"/>
      <c r="K18" s="62"/>
      <c r="L18"/>
      <c r="M18"/>
      <c r="N18"/>
      <c r="O18"/>
    </row>
    <row r="19" spans="1:15" x14ac:dyDescent="0.25">
      <c r="A19" s="4">
        <v>2014</v>
      </c>
      <c r="B19" s="35">
        <v>32816</v>
      </c>
      <c r="C19" s="35">
        <v>1047</v>
      </c>
      <c r="D19" s="35">
        <v>42795520</v>
      </c>
      <c r="E19" s="35">
        <v>602148</v>
      </c>
      <c r="F19" s="38">
        <v>1304.1053144807399</v>
      </c>
      <c r="G19" s="38">
        <v>575.11747851002895</v>
      </c>
      <c r="H19" s="62"/>
      <c r="I19" s="62"/>
      <c r="J19" s="62"/>
      <c r="K19" s="62"/>
      <c r="L19"/>
      <c r="M19"/>
      <c r="N19"/>
      <c r="O19"/>
    </row>
    <row r="20" spans="1:15" x14ac:dyDescent="0.25">
      <c r="A20" s="4">
        <v>2015</v>
      </c>
      <c r="B20" s="35">
        <v>32397</v>
      </c>
      <c r="C20" s="35">
        <v>964</v>
      </c>
      <c r="D20" s="35">
        <v>34544392</v>
      </c>
      <c r="E20" s="35">
        <v>604621</v>
      </c>
      <c r="F20" s="38">
        <v>1066.2836682408899</v>
      </c>
      <c r="G20" s="38">
        <v>627.20020746887997</v>
      </c>
      <c r="H20" s="62"/>
      <c r="I20" s="62"/>
      <c r="J20" s="62"/>
      <c r="K20" s="62"/>
      <c r="L20"/>
      <c r="M20" s="35"/>
      <c r="N20" s="35"/>
      <c r="O20"/>
    </row>
    <row r="21" spans="1:15" x14ac:dyDescent="0.25">
      <c r="A21" s="4">
        <v>2016</v>
      </c>
      <c r="B21" s="35">
        <v>31507</v>
      </c>
      <c r="C21" s="35">
        <v>993</v>
      </c>
      <c r="D21" s="35">
        <v>32908240</v>
      </c>
      <c r="E21" s="35">
        <v>610044</v>
      </c>
      <c r="F21" s="38">
        <v>1044.4739264290499</v>
      </c>
      <c r="G21" s="38">
        <v>614.344410876133</v>
      </c>
      <c r="H21" s="62"/>
      <c r="I21" s="62"/>
      <c r="J21" s="62"/>
      <c r="K21" s="62"/>
      <c r="L21"/>
      <c r="M21" s="35"/>
      <c r="N21" s="35"/>
      <c r="O21"/>
    </row>
    <row r="22" spans="1:15" x14ac:dyDescent="0.25">
      <c r="A22" s="4">
        <v>2017</v>
      </c>
      <c r="B22" s="35">
        <v>31023</v>
      </c>
      <c r="C22" s="35">
        <v>950</v>
      </c>
      <c r="D22" s="35">
        <v>38044708</v>
      </c>
      <c r="E22" s="35">
        <v>816078</v>
      </c>
      <c r="F22" s="38">
        <v>1226.33878090449</v>
      </c>
      <c r="G22" s="38">
        <v>859.02947368421098</v>
      </c>
      <c r="H22"/>
      <c r="I22"/>
      <c r="J22"/>
      <c r="K22"/>
      <c r="L22"/>
      <c r="M22" s="35"/>
      <c r="N22" s="35"/>
      <c r="O22" s="35"/>
    </row>
    <row r="23" spans="1:15" x14ac:dyDescent="0.25">
      <c r="A23" s="4">
        <v>2018</v>
      </c>
      <c r="B23" s="35">
        <v>31235</v>
      </c>
      <c r="C23" s="35">
        <v>1002</v>
      </c>
      <c r="D23" s="35">
        <v>26421988</v>
      </c>
      <c r="E23" s="35">
        <v>1070113</v>
      </c>
      <c r="F23" s="38">
        <v>845.90965263326405</v>
      </c>
      <c r="G23" s="38">
        <v>1067.9770459081799</v>
      </c>
      <c r="H23"/>
      <c r="I23"/>
      <c r="J23"/>
      <c r="K23"/>
      <c r="L23"/>
      <c r="M23" s="35"/>
      <c r="N23" s="35"/>
      <c r="O23"/>
    </row>
    <row r="24" spans="1:15" x14ac:dyDescent="0.25">
      <c r="A24" s="4">
        <v>2019</v>
      </c>
      <c r="B24" s="35">
        <v>30469</v>
      </c>
      <c r="C24" s="35">
        <v>961</v>
      </c>
      <c r="D24" s="35">
        <v>24797361</v>
      </c>
      <c r="E24" s="35">
        <v>1051851</v>
      </c>
      <c r="F24" s="38">
        <v>813.85542682726702</v>
      </c>
      <c r="G24" s="38">
        <v>1094.537981269511</v>
      </c>
      <c r="H24"/>
      <c r="I24"/>
      <c r="J24"/>
      <c r="K24"/>
      <c r="L24"/>
      <c r="M24" s="35"/>
      <c r="N24" s="35"/>
      <c r="O24"/>
    </row>
    <row r="25" spans="1:15" x14ac:dyDescent="0.25">
      <c r="A25" s="4">
        <v>2020</v>
      </c>
      <c r="B25" s="35">
        <v>28260</v>
      </c>
      <c r="C25" s="35">
        <v>842</v>
      </c>
      <c r="D25" s="35">
        <v>22063148</v>
      </c>
      <c r="E25" s="35">
        <v>784329</v>
      </c>
      <c r="F25" s="38">
        <v>780.72002830856331</v>
      </c>
      <c r="G25" s="38">
        <v>931.50712589073635</v>
      </c>
      <c r="H25"/>
      <c r="I25"/>
      <c r="J25"/>
      <c r="K25"/>
      <c r="L25"/>
      <c r="M25" s="35"/>
      <c r="N25" s="35"/>
      <c r="O25"/>
    </row>
    <row r="26" spans="1:15" x14ac:dyDescent="0.25">
      <c r="A26" s="4">
        <v>2021</v>
      </c>
      <c r="B26" s="35">
        <v>29219</v>
      </c>
      <c r="C26" s="35">
        <v>818</v>
      </c>
      <c r="D26" s="35">
        <v>27299764</v>
      </c>
      <c r="E26" s="35">
        <v>801468</v>
      </c>
      <c r="F26" s="38">
        <v>934.31547965365007</v>
      </c>
      <c r="G26" s="38">
        <v>979.78973105134469</v>
      </c>
      <c r="H26"/>
      <c r="I26"/>
      <c r="J26"/>
      <c r="K26"/>
      <c r="L26"/>
      <c r="M26" s="35"/>
      <c r="N26" s="35"/>
      <c r="O26"/>
    </row>
    <row r="27" spans="1:15" x14ac:dyDescent="0.25">
      <c r="A27" s="22" t="s">
        <v>24</v>
      </c>
      <c r="B27"/>
      <c r="C27"/>
      <c r="D27"/>
      <c r="E27"/>
      <c r="F27" s="39"/>
      <c r="G27"/>
      <c r="H27"/>
      <c r="I27"/>
      <c r="J27"/>
      <c r="K27"/>
      <c r="L27"/>
      <c r="M27" s="35"/>
      <c r="N27" s="35"/>
      <c r="O27"/>
    </row>
    <row r="28" spans="1:15" x14ac:dyDescent="0.25">
      <c r="A28"/>
      <c r="B28"/>
      <c r="C28"/>
      <c r="D28"/>
      <c r="E28"/>
      <c r="F28"/>
      <c r="G28"/>
      <c r="H28"/>
      <c r="I28"/>
      <c r="J28"/>
      <c r="K28"/>
      <c r="L28" s="4"/>
      <c r="M28"/>
      <c r="N28"/>
      <c r="O28"/>
    </row>
    <row r="29" spans="1:15" x14ac:dyDescent="0.25">
      <c r="A29" s="45"/>
      <c r="B29" s="45"/>
      <c r="C29" s="45"/>
      <c r="D29" s="45"/>
      <c r="E29" s="45"/>
      <c r="F29" s="45"/>
      <c r="G29" s="45"/>
      <c r="H29" s="45"/>
      <c r="I29" s="45"/>
      <c r="J29" s="45"/>
      <c r="K29" s="45"/>
      <c r="L29" s="45"/>
      <c r="M29" s="45"/>
      <c r="N29" s="45"/>
      <c r="O29" s="45"/>
    </row>
    <row r="30" spans="1:15" x14ac:dyDescent="0.25">
      <c r="A30" s="55"/>
      <c r="B30" s="55"/>
      <c r="C30" s="55"/>
      <c r="D30" s="55"/>
      <c r="E30" s="56"/>
      <c r="F30" s="56"/>
      <c r="G30" s="55"/>
      <c r="H30" s="55"/>
      <c r="I30" s="56"/>
      <c r="J30" s="56"/>
      <c r="K30" s="56"/>
      <c r="L30" s="56"/>
      <c r="M30" s="56"/>
      <c r="N30" s="56"/>
      <c r="O30" s="56"/>
    </row>
    <row r="31" spans="1:15" x14ac:dyDescent="0.25">
      <c r="A31" s="55"/>
      <c r="B31" s="55"/>
      <c r="C31" s="56"/>
      <c r="D31" s="55"/>
      <c r="E31" s="56"/>
      <c r="F31" s="56"/>
      <c r="G31" s="56"/>
      <c r="H31" s="55"/>
      <c r="I31" s="56"/>
      <c r="J31" s="56"/>
      <c r="K31" s="56"/>
      <c r="L31" s="55"/>
      <c r="M31" s="56"/>
      <c r="N31" s="56"/>
      <c r="O31" s="56"/>
    </row>
    <row r="32" spans="1:15" x14ac:dyDescent="0.25">
      <c r="A32" s="55"/>
      <c r="B32" s="55"/>
      <c r="C32" s="55"/>
      <c r="D32" s="55"/>
      <c r="E32" s="56"/>
      <c r="F32" s="56"/>
      <c r="G32" s="55"/>
      <c r="H32" s="55"/>
      <c r="I32" s="56"/>
      <c r="J32" s="56"/>
      <c r="K32" s="55"/>
      <c r="L32" s="55"/>
      <c r="M32" s="56"/>
      <c r="N32" s="56"/>
      <c r="O32" s="56"/>
    </row>
    <row r="33" spans="1:15" x14ac:dyDescent="0.25">
      <c r="A33" s="55"/>
      <c r="B33" s="55"/>
      <c r="C33" s="55"/>
      <c r="D33" s="55"/>
      <c r="E33" s="56"/>
      <c r="F33" s="56"/>
      <c r="G33" s="55"/>
      <c r="H33" s="55"/>
      <c r="I33" s="56"/>
      <c r="J33" s="56"/>
      <c r="K33" s="55"/>
      <c r="L33" s="55"/>
      <c r="M33" s="56"/>
      <c r="N33" s="56"/>
      <c r="O33" s="56"/>
    </row>
    <row r="34" spans="1:15" x14ac:dyDescent="0.25">
      <c r="A34" s="55"/>
      <c r="B34" s="55"/>
      <c r="C34" s="55"/>
      <c r="D34" s="55"/>
      <c r="E34" s="56"/>
      <c r="F34" s="56"/>
      <c r="G34" s="55"/>
      <c r="H34" s="55"/>
      <c r="I34" s="56"/>
      <c r="J34" s="56"/>
      <c r="K34" s="55"/>
      <c r="L34" s="55"/>
      <c r="M34" s="56"/>
      <c r="N34" s="56"/>
      <c r="O34" s="56"/>
    </row>
    <row r="35" spans="1:15" x14ac:dyDescent="0.25">
      <c r="A35" s="55"/>
      <c r="B35" s="55"/>
      <c r="C35" s="55"/>
      <c r="D35" s="55"/>
      <c r="E35" s="56"/>
      <c r="F35" s="56"/>
      <c r="G35" s="55"/>
      <c r="H35" s="55"/>
      <c r="I35" s="56"/>
      <c r="J35" s="56"/>
      <c r="K35" s="55"/>
      <c r="L35" s="55"/>
      <c r="M35" s="56"/>
      <c r="N35" s="56"/>
      <c r="O35" s="56"/>
    </row>
    <row r="36" spans="1:15" x14ac:dyDescent="0.25">
      <c r="A36" s="55"/>
      <c r="B36" s="55"/>
      <c r="C36" s="55"/>
      <c r="D36" s="55"/>
      <c r="E36" s="56"/>
      <c r="F36" s="56"/>
      <c r="G36" s="55"/>
      <c r="H36" s="55"/>
      <c r="I36" s="56"/>
      <c r="J36" s="56"/>
      <c r="K36" s="55"/>
      <c r="L36" s="55"/>
      <c r="M36" s="56"/>
      <c r="N36" s="56"/>
      <c r="O36" s="56"/>
    </row>
    <row r="37" spans="1:15" x14ac:dyDescent="0.25">
      <c r="A37" s="55"/>
      <c r="B37" s="55"/>
      <c r="C37" s="55"/>
      <c r="D37" s="55"/>
      <c r="E37" s="56"/>
      <c r="F37" s="56"/>
      <c r="G37" s="55"/>
      <c r="H37" s="55"/>
      <c r="I37" s="56"/>
      <c r="J37" s="56"/>
      <c r="K37" s="55"/>
      <c r="L37" s="55"/>
      <c r="M37" s="56"/>
      <c r="N37" s="56"/>
      <c r="O37" s="56"/>
    </row>
    <row r="38" spans="1:15" x14ac:dyDescent="0.25">
      <c r="A38" s="55"/>
      <c r="B38" s="55"/>
      <c r="C38" s="55"/>
      <c r="D38" s="55"/>
      <c r="E38" s="56"/>
      <c r="F38" s="56"/>
      <c r="G38" s="55"/>
      <c r="H38" s="55"/>
      <c r="I38" s="56"/>
      <c r="J38" s="56"/>
      <c r="K38" s="55"/>
      <c r="L38" s="55"/>
      <c r="M38" s="56"/>
      <c r="N38" s="56"/>
      <c r="O38" s="56"/>
    </row>
    <row r="39" spans="1:15" x14ac:dyDescent="0.25">
      <c r="A39" s="55"/>
      <c r="B39" s="55"/>
      <c r="C39" s="55"/>
      <c r="D39" s="55"/>
      <c r="E39" s="56"/>
      <c r="F39" s="56"/>
      <c r="G39" s="55"/>
      <c r="H39" s="55"/>
      <c r="I39" s="56"/>
      <c r="J39" s="56"/>
      <c r="K39" s="55"/>
      <c r="L39" s="55"/>
      <c r="M39" s="56"/>
      <c r="N39" s="56"/>
      <c r="O39" s="56"/>
    </row>
    <row r="40" spans="1:15" x14ac:dyDescent="0.25">
      <c r="A40" s="55"/>
      <c r="B40" s="55"/>
      <c r="C40" s="55"/>
      <c r="D40" s="55"/>
      <c r="E40" s="56"/>
      <c r="F40" s="56"/>
      <c r="G40" s="55"/>
      <c r="H40" s="55"/>
      <c r="I40" s="56"/>
      <c r="J40" s="56"/>
      <c r="K40" s="55"/>
      <c r="L40" s="55"/>
      <c r="M40" s="56"/>
      <c r="N40" s="56"/>
      <c r="O40" s="56"/>
    </row>
    <row r="41" spans="1:15" x14ac:dyDescent="0.25">
      <c r="A41" s="55"/>
      <c r="B41" s="55"/>
      <c r="C41" s="55"/>
      <c r="D41" s="55"/>
      <c r="E41" s="56"/>
      <c r="F41" s="56"/>
      <c r="G41" s="55"/>
      <c r="H41" s="55"/>
      <c r="I41" s="56"/>
      <c r="J41" s="56"/>
      <c r="K41" s="55"/>
      <c r="L41" s="55"/>
      <c r="M41" s="56"/>
      <c r="N41" s="56"/>
      <c r="O41" s="56"/>
    </row>
    <row r="42" spans="1:15" x14ac:dyDescent="0.25">
      <c r="A42" s="55"/>
      <c r="B42" s="55"/>
      <c r="C42" s="55"/>
      <c r="D42" s="55"/>
      <c r="E42" s="56"/>
      <c r="F42" s="56"/>
      <c r="G42" s="55"/>
      <c r="H42" s="55"/>
      <c r="I42" s="56"/>
      <c r="J42" s="56"/>
      <c r="K42" s="55"/>
      <c r="L42" s="55"/>
      <c r="M42" s="56"/>
      <c r="N42" s="56"/>
      <c r="O42" s="56"/>
    </row>
    <row r="43" spans="1:15" x14ac:dyDescent="0.25">
      <c r="A43" s="55"/>
      <c r="B43" s="55"/>
      <c r="C43" s="55"/>
      <c r="D43" s="55"/>
      <c r="E43" s="56"/>
      <c r="F43" s="56"/>
      <c r="G43" s="55"/>
      <c r="H43" s="55"/>
      <c r="I43" s="56"/>
      <c r="J43" s="56"/>
      <c r="K43" s="55"/>
      <c r="L43" s="55"/>
      <c r="M43" s="56"/>
      <c r="N43" s="56"/>
      <c r="O43" s="56"/>
    </row>
    <row r="44" spans="1:15" x14ac:dyDescent="0.25">
      <c r="A44" s="55"/>
      <c r="B44" s="55"/>
      <c r="C44" s="55"/>
      <c r="D44" s="55"/>
      <c r="E44" s="56"/>
      <c r="F44" s="56"/>
      <c r="G44" s="55"/>
      <c r="H44" s="55"/>
      <c r="I44" s="56"/>
      <c r="J44" s="56"/>
      <c r="K44" s="55"/>
      <c r="L44" s="55"/>
      <c r="M44" s="56"/>
      <c r="N44" s="56"/>
      <c r="O44" s="56"/>
    </row>
    <row r="45" spans="1:15" x14ac:dyDescent="0.25">
      <c r="A45" s="55"/>
      <c r="B45" s="55"/>
      <c r="C45" s="55"/>
      <c r="D45" s="55"/>
      <c r="E45" s="56"/>
      <c r="F45" s="56"/>
      <c r="G45" s="55"/>
      <c r="H45" s="55"/>
      <c r="I45" s="56"/>
      <c r="J45" s="56"/>
      <c r="K45" s="55"/>
      <c r="L45" s="55"/>
      <c r="M45" s="56"/>
      <c r="N45" s="56"/>
      <c r="O45" s="56"/>
    </row>
    <row r="46" spans="1:15" x14ac:dyDescent="0.25">
      <c r="A46" s="55"/>
      <c r="B46" s="55"/>
      <c r="C46" s="55"/>
      <c r="D46" s="55"/>
      <c r="E46" s="56"/>
      <c r="F46" s="56"/>
      <c r="G46" s="55"/>
      <c r="H46" s="55"/>
      <c r="I46" s="56"/>
      <c r="J46" s="56"/>
      <c r="K46" s="55"/>
      <c r="L46" s="55"/>
      <c r="M46" s="56"/>
      <c r="N46" s="56"/>
      <c r="O46" s="56"/>
    </row>
    <row r="47" spans="1:15" x14ac:dyDescent="0.25">
      <c r="A47" s="55"/>
      <c r="B47" s="55"/>
      <c r="C47" s="55"/>
      <c r="D47" s="55"/>
      <c r="E47" s="56"/>
      <c r="F47" s="56"/>
      <c r="G47" s="55"/>
      <c r="H47" s="55"/>
      <c r="I47" s="56"/>
      <c r="J47" s="56"/>
      <c r="K47" s="55"/>
      <c r="L47" s="55"/>
      <c r="M47" s="56"/>
      <c r="N47" s="56"/>
      <c r="O47" s="56"/>
    </row>
    <row r="48" spans="1:15" x14ac:dyDescent="0.25">
      <c r="A48" s="55"/>
      <c r="B48" s="55"/>
      <c r="C48" s="55"/>
      <c r="D48" s="55"/>
      <c r="E48" s="56"/>
      <c r="F48" s="56"/>
      <c r="G48" s="55"/>
      <c r="H48" s="55"/>
      <c r="I48" s="56"/>
      <c r="J48" s="56"/>
      <c r="K48" s="55"/>
      <c r="L48" s="55"/>
      <c r="M48" s="56"/>
      <c r="N48" s="56"/>
      <c r="O48" s="56"/>
    </row>
    <row r="49" spans="1:15" ht="6" customHeight="1" x14ac:dyDescent="0.25">
      <c r="A49" s="55"/>
      <c r="B49" s="55"/>
      <c r="C49" s="55"/>
      <c r="D49" s="55"/>
      <c r="E49" s="56"/>
      <c r="F49" s="56"/>
      <c r="G49" s="55"/>
      <c r="H49" s="55"/>
      <c r="I49" s="56"/>
      <c r="J49" s="56"/>
      <c r="K49" s="55"/>
      <c r="L49" s="55"/>
      <c r="M49" s="56"/>
      <c r="N49" s="56"/>
      <c r="O49" s="56"/>
    </row>
    <row r="50" spans="1:15" ht="15.75" customHeight="1" x14ac:dyDescent="0.25">
      <c r="A50" s="170" t="s">
        <v>84</v>
      </c>
      <c r="B50" s="170"/>
      <c r="C50" s="170"/>
      <c r="D50" s="170"/>
      <c r="E50" s="170"/>
      <c r="F50" s="170"/>
      <c r="G50" s="170"/>
      <c r="H50" s="170"/>
      <c r="I50" s="170"/>
      <c r="J50" s="170"/>
      <c r="K50" s="170"/>
      <c r="L50" s="170"/>
      <c r="M50" s="170"/>
      <c r="N50" s="170"/>
      <c r="O50" s="170"/>
    </row>
    <row r="51" spans="1:15" hidden="1" x14ac:dyDescent="0.25">
      <c r="A51" s="170"/>
      <c r="B51" s="170"/>
      <c r="C51" s="170"/>
      <c r="D51" s="170"/>
      <c r="E51" s="170"/>
      <c r="F51" s="170"/>
      <c r="G51" s="170"/>
      <c r="H51" s="170"/>
      <c r="I51" s="170"/>
      <c r="J51" s="170"/>
      <c r="K51" s="170"/>
      <c r="L51" s="170"/>
      <c r="M51" s="170"/>
      <c r="N51" s="170"/>
      <c r="O51" s="170"/>
    </row>
    <row r="52" spans="1:15" ht="12" customHeight="1" x14ac:dyDescent="0.25">
      <c r="A52" s="170"/>
      <c r="B52" s="170"/>
      <c r="C52" s="170"/>
      <c r="D52" s="170"/>
      <c r="E52" s="170"/>
      <c r="F52" s="170"/>
      <c r="G52" s="170"/>
      <c r="H52" s="170"/>
      <c r="I52" s="170"/>
      <c r="J52" s="170"/>
      <c r="K52" s="170"/>
      <c r="L52" s="170"/>
      <c r="M52" s="170"/>
      <c r="N52" s="170"/>
      <c r="O52" s="170"/>
    </row>
  </sheetData>
  <mergeCells count="7">
    <mergeCell ref="A50:O52"/>
    <mergeCell ref="A14:G15"/>
    <mergeCell ref="A1:G1"/>
    <mergeCell ref="A2:A3"/>
    <mergeCell ref="B2:C2"/>
    <mergeCell ref="D2:E2"/>
    <mergeCell ref="F2:G2"/>
  </mergeCells>
  <pageMargins left="0.7" right="0.7" top="0.75" bottom="0.75" header="0.51180555555555496" footer="0.51180555555555496"/>
  <pageSetup paperSize="9" firstPageNumber="0"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29E95C9BA47A749B9912D38DA40ED2A" ma:contentTypeVersion="14" ma:contentTypeDescription="Crear nuevo documento." ma:contentTypeScope="" ma:versionID="3f55be3c3c8f7614c793afa58bb6e77c">
  <xsd:schema xmlns:xsd="http://www.w3.org/2001/XMLSchema" xmlns:xs="http://www.w3.org/2001/XMLSchema" xmlns:p="http://schemas.microsoft.com/office/2006/metadata/properties" xmlns:ns3="f9061e1e-52b7-416c-9bc9-83b9276bd895" xmlns:ns4="cde8f409-b0c6-4dca-9808-dbc2647797cf" targetNamespace="http://schemas.microsoft.com/office/2006/metadata/properties" ma:root="true" ma:fieldsID="223a3a533560c706064541045fef9a1f" ns3:_="" ns4:_="">
    <xsd:import namespace="f9061e1e-52b7-416c-9bc9-83b9276bd895"/>
    <xsd:import namespace="cde8f409-b0c6-4dca-9808-dbc2647797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AutoKeyPoints" minOccurs="0"/>
                <xsd:element ref="ns3:MediaServiceKeyPoints" minOccurs="0"/>
                <xsd:element ref="ns3:MediaServiceOCR" minOccurs="0"/>
                <xsd:element ref="ns3:MediaServiceLocatio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061e1e-52b7-416c-9bc9-83b9276bd89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de8f409-b0c6-4dca-9808-dbc2647797cf"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E58347E-E321-4EE8-871E-F3DEC6FE9F62}">
  <ds:schemaRefs>
    <ds:schemaRef ds:uri="http://www.w3.org/XML/1998/namespace"/>
    <ds:schemaRef ds:uri="http://schemas.openxmlformats.org/package/2006/metadata/core-properties"/>
    <ds:schemaRef ds:uri="http://schemas.microsoft.com/office/infopath/2007/PartnerControls"/>
    <ds:schemaRef ds:uri="http://purl.org/dc/terms/"/>
    <ds:schemaRef ds:uri="http://schemas.microsoft.com/office/2006/documentManagement/types"/>
    <ds:schemaRef ds:uri="cde8f409-b0c6-4dca-9808-dbc2647797cf"/>
    <ds:schemaRef ds:uri="http://purl.org/dc/elements/1.1/"/>
    <ds:schemaRef ds:uri="f9061e1e-52b7-416c-9bc9-83b9276bd895"/>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112C6206-4D99-45DA-B8F5-1AB61AA95F8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9061e1e-52b7-416c-9bc9-83b9276bd895"/>
    <ds:schemaRef ds:uri="cde8f409-b0c6-4dca-9808-dbc2647797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E16F1E-F3A4-4871-A56A-097BC305B3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Índex de taules i gràfics</vt:lpstr>
      <vt:lpstr>G1 QA1 </vt:lpstr>
      <vt:lpstr>G2</vt:lpstr>
      <vt:lpstr>G3 G4 QA2 QA3</vt:lpstr>
      <vt:lpstr>G5</vt:lpstr>
      <vt:lpstr>Q1</vt:lpstr>
      <vt:lpstr>G6 QA4</vt:lpstr>
      <vt:lpstr>G7 QA5</vt:lpstr>
      <vt:lpstr>G8 QA6</vt:lpstr>
    </vt:vector>
  </TitlesOfParts>
  <Company>UIB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Fernando Ruiz Fernández</cp:lastModifiedBy>
  <cp:revision>0</cp:revision>
  <dcterms:created xsi:type="dcterms:W3CDTF">2020-05-26T14:25:35Z</dcterms:created>
  <dcterms:modified xsi:type="dcterms:W3CDTF">2022-09-30T08:27:50Z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UIB</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5CDD505-2E9C-101B-9397-08002B2CF9AE}" pid="9" name="ContentTypeId">
    <vt:lpwstr>0x010100C29E95C9BA47A749B9912D38DA40ED2A</vt:lpwstr>
  </property>
</Properties>
</file>