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 mandat CES\04 PUBLICACIONS\01 MEMÒRIA\2021\6. Capítols maquetats i excels OK\"/>
    </mc:Choice>
  </mc:AlternateContent>
  <xr:revisionPtr revIDLastSave="0" documentId="13_ncr:1_{05608253-EFA1-4A0E-99E3-D6F4EA8EEB53}" xr6:coauthVersionLast="45" xr6:coauthVersionMax="47" xr10:uidLastSave="{00000000-0000-0000-0000-000000000000}"/>
  <bookViews>
    <workbookView xWindow="-120" yWindow="-120" windowWidth="21840" windowHeight="13140" activeTab="4" xr2:uid="{6996DE2A-53C2-41DA-9651-37813236A5C4}"/>
  </bookViews>
  <sheets>
    <sheet name="Índex de quadres i gràfics" sheetId="6" r:id="rId1"/>
    <sheet name="Q1" sheetId="2" r:id="rId2"/>
    <sheet name="Q2" sheetId="4" r:id="rId3"/>
    <sheet name="Q3" sheetId="3" r:id="rId4"/>
    <sheet name="Q4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5" l="1"/>
  <c r="C3" i="2"/>
  <c r="D3" i="2"/>
  <c r="E3" i="2"/>
  <c r="F3" i="2"/>
  <c r="G3" i="2"/>
  <c r="H3" i="2"/>
  <c r="I3" i="2"/>
  <c r="J3" i="2"/>
  <c r="K3" i="2"/>
  <c r="L3" i="2"/>
  <c r="M3" i="2" s="1"/>
  <c r="N3" i="2" s="1"/>
  <c r="B3" i="2"/>
  <c r="B15" i="5"/>
  <c r="C14" i="5"/>
  <c r="C15" i="5" s="1"/>
  <c r="D14" i="5"/>
  <c r="D15" i="5" s="1"/>
  <c r="E14" i="5"/>
  <c r="E15" i="5" s="1"/>
  <c r="F14" i="5"/>
  <c r="F15" i="5" s="1"/>
  <c r="J4" i="3"/>
  <c r="K4" i="3" s="1"/>
  <c r="J5" i="3"/>
  <c r="K5" i="3" s="1"/>
  <c r="J6" i="3"/>
  <c r="K6" i="3" s="1"/>
  <c r="J7" i="3"/>
  <c r="K7" i="3" s="1"/>
  <c r="J8" i="3"/>
  <c r="K8" i="3" s="1"/>
  <c r="M4" i="2"/>
  <c r="N4" i="2"/>
  <c r="M5" i="2"/>
  <c r="N5" i="2" s="1"/>
  <c r="M6" i="2"/>
  <c r="N6" i="2" s="1"/>
</calcChain>
</file>

<file path=xl/sharedStrings.xml><?xml version="1.0" encoding="utf-8"?>
<sst xmlns="http://schemas.openxmlformats.org/spreadsheetml/2006/main" count="70" uniqueCount="54">
  <si>
    <t>Mortals</t>
  </si>
  <si>
    <t>Greus</t>
  </si>
  <si>
    <t>Lleus</t>
  </si>
  <si>
    <t>Total</t>
  </si>
  <si>
    <t>Serveis</t>
  </si>
  <si>
    <t>Construcció</t>
  </si>
  <si>
    <t>Indústria</t>
  </si>
  <si>
    <t>Agricultura</t>
  </si>
  <si>
    <t>Melilla</t>
  </si>
  <si>
    <t>Ceuta</t>
  </si>
  <si>
    <t>La Rioja</t>
  </si>
  <si>
    <t>País Basc</t>
  </si>
  <si>
    <t>Navarra</t>
  </si>
  <si>
    <t>Múrcia</t>
  </si>
  <si>
    <t>Madrid</t>
  </si>
  <si>
    <t>Galícia</t>
  </si>
  <si>
    <t>Extremadura</t>
  </si>
  <si>
    <t>Com. Valenciana</t>
  </si>
  <si>
    <t>Catalunya</t>
  </si>
  <si>
    <t>Castella i Lleó</t>
  </si>
  <si>
    <t>Castella-la Manxa</t>
  </si>
  <si>
    <t>Cantàbria</t>
  </si>
  <si>
    <t>Illes Canàries</t>
  </si>
  <si>
    <t>Illes Balears</t>
  </si>
  <si>
    <t>Astúries</t>
  </si>
  <si>
    <t>Aragó</t>
  </si>
  <si>
    <t>Andalusia</t>
  </si>
  <si>
    <t>Espanya</t>
  </si>
  <si>
    <t>% de variació</t>
  </si>
  <si>
    <t>Formentera</t>
  </si>
  <si>
    <t>Eivissa</t>
  </si>
  <si>
    <t>Menorca</t>
  </si>
  <si>
    <t>Mallorca</t>
  </si>
  <si>
    <t>Quadre II-5.1.</t>
  </si>
  <si>
    <t>Quadre II-5.3.</t>
  </si>
  <si>
    <t xml:space="preserve">Quadre II-5.4. </t>
  </si>
  <si>
    <t>Quadre II-5.1. Accidents en jornada laboral amb baixa a les Illes Balears segons el grau de lesió (2011-2021)</t>
  </si>
  <si>
    <t>Accidents en jornada laboral amb baixa a les Illes Balears segons el grau de lesió (2011-2021</t>
  </si>
  <si>
    <t>Accidents en jornada laboral amb baixa a les Illes Balears per sector econòmic i gravetat (2020-2021)</t>
  </si>
  <si>
    <t>Índex d'incidència dels accidents en jornada laboral amb baixa per comunitat autònoma (2018-2021)</t>
  </si>
  <si>
    <t>Accidents en jornada laboral amb baixa a les Illes Balears per illa (2011-2021)</t>
  </si>
  <si>
    <t>Quadre II-5.2. Índex d'incidència dels accidents en jornada laboral amb baixa per comunitat autònoma (2018-2021)</t>
  </si>
  <si>
    <t xml:space="preserve">Quadre II-5.2. </t>
  </si>
  <si>
    <t>Quadre II-5.3. Accidents en jornada laboral amb baixa a les Illes Balears per sector econòmic i gravetat (2020-2021)</t>
  </si>
  <si>
    <t xml:space="preserve">Índex de quadres i gràfics II-5. La seguretat i la prevenció de riscs laborals </t>
  </si>
  <si>
    <t>% de var. 2021-2020</t>
  </si>
  <si>
    <t>Dif. 
2021-2020</t>
  </si>
  <si>
    <t>—</t>
  </si>
  <si>
    <t>Dif.
2021-2020</t>
  </si>
  <si>
    <r>
      <t xml:space="preserve">Font: Ministeri de Treball i Economia Social (2022). </t>
    </r>
    <r>
      <rPr>
        <sz val="8"/>
        <color rgb="FF000000"/>
        <rFont val="Arial"/>
        <family val="2"/>
      </rPr>
      <t>Estadística de accidentes de trabajo</t>
    </r>
    <r>
      <rPr>
        <i/>
        <sz val="8"/>
        <color rgb="FF000000"/>
        <rFont val="Arial"/>
        <family val="2"/>
        <charset val="1"/>
      </rPr>
      <t xml:space="preserve">. Disponible a: </t>
    </r>
    <r>
      <rPr>
        <sz val="8"/>
        <color rgb="FF000000"/>
        <rFont val="Arial"/>
        <family val="2"/>
      </rPr>
      <t>https://www.mites.gob.es/estadisticas/eat/welcome.htm</t>
    </r>
    <r>
      <rPr>
        <i/>
        <sz val="8"/>
        <color rgb="FF000000"/>
        <rFont val="Arial"/>
        <family val="2"/>
        <charset val="1"/>
      </rPr>
      <t xml:space="preserve"> (Accedit: 27 juny 2022)</t>
    </r>
  </si>
  <si>
    <t>Var. 2021-2020</t>
  </si>
  <si>
    <t>Font:  Direcció General de Treball i Salut Laboral (CAIB)</t>
  </si>
  <si>
    <t>Quadre II-5.4. Accidents en jornada laboral amb baixa a les Illes Balears per illa (2011-2021)</t>
  </si>
  <si>
    <t>Memòria sobre l'economia, el treball i la societat de les Illes Balears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</si>
</sst>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CC00"/>
        <bgColor rgb="FFFFC000"/>
      </patternFill>
    </fill>
    <fill>
      <patternFill patternType="solid">
        <fgColor rgb="FF808080"/>
        <bgColor rgb="FF878787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Border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/>
    <xf numFmtId="164" fontId="2" fillId="0" borderId="2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0" fontId="2" fillId="0" borderId="2" xfId="1" applyFont="1" applyBorder="1"/>
    <xf numFmtId="164" fontId="4" fillId="2" borderId="2" xfId="1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right" vertical="center"/>
    </xf>
    <xf numFmtId="0" fontId="4" fillId="2" borderId="2" xfId="1" applyFont="1" applyFill="1" applyBorder="1"/>
    <xf numFmtId="0" fontId="2" fillId="3" borderId="2" xfId="1" applyFont="1" applyFill="1" applyBorder="1" applyAlignment="1">
      <alignment horizontal="center" vertical="center"/>
    </xf>
    <xf numFmtId="165" fontId="2" fillId="0" borderId="0" xfId="2" applyNumberFormat="1" applyFont="1" applyBorder="1" applyAlignment="1" applyProtection="1"/>
    <xf numFmtId="164" fontId="2" fillId="0" borderId="2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0" fontId="5" fillId="0" borderId="0" xfId="1" applyFont="1" applyBorder="1" applyAlignment="1"/>
    <xf numFmtId="0" fontId="6" fillId="0" borderId="0" xfId="1" applyFont="1"/>
    <xf numFmtId="165" fontId="6" fillId="0" borderId="0" xfId="2" applyNumberFormat="1" applyFont="1" applyBorder="1" applyAlignment="1" applyProtection="1"/>
    <xf numFmtId="166" fontId="2" fillId="0" borderId="2" xfId="1" applyNumberFormat="1" applyFont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right" vertical="center"/>
    </xf>
    <xf numFmtId="165" fontId="1" fillId="0" borderId="0" xfId="2" applyNumberFormat="1"/>
    <xf numFmtId="164" fontId="7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3" fontId="7" fillId="2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3" fontId="6" fillId="0" borderId="2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0" borderId="2" xfId="1" applyFont="1" applyBorder="1"/>
    <xf numFmtId="0" fontId="2" fillId="3" borderId="2" xfId="1" applyFont="1" applyFill="1" applyBorder="1" applyAlignment="1">
      <alignment horizontal="center"/>
    </xf>
    <xf numFmtId="3" fontId="2" fillId="0" borderId="0" xfId="1" applyNumberFormat="1" applyFont="1"/>
    <xf numFmtId="3" fontId="1" fillId="0" borderId="0" xfId="1" applyNumberFormat="1"/>
    <xf numFmtId="3" fontId="6" fillId="0" borderId="0" xfId="1" applyNumberFormat="1" applyFont="1"/>
    <xf numFmtId="164" fontId="6" fillId="0" borderId="0" xfId="1" applyNumberFormat="1" applyFont="1"/>
    <xf numFmtId="166" fontId="6" fillId="0" borderId="0" xfId="1" applyNumberFormat="1" applyFont="1"/>
    <xf numFmtId="10" fontId="2" fillId="0" borderId="0" xfId="3" applyNumberFormat="1" applyFont="1"/>
    <xf numFmtId="0" fontId="0" fillId="0" borderId="2" xfId="0" applyBorder="1" applyAlignment="1">
      <alignment horizontal="center" vertical="center"/>
    </xf>
    <xf numFmtId="0" fontId="3" fillId="0" borderId="0" xfId="1" applyFont="1" applyBorder="1" applyAlignment="1">
      <alignment wrapText="1"/>
    </xf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/>
    <xf numFmtId="0" fontId="14" fillId="0" borderId="2" xfId="4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2" xfId="1" applyFont="1" applyBorder="1"/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 xr:uid="{132CF5F0-54D0-40DD-B8DC-1AB51E3B8D34}"/>
    <cellStyle name="Porcentaje" xfId="3" builtinId="5"/>
    <cellStyle name="Porcentaje 2" xfId="2" xr:uid="{C8FB201A-BB9B-45C7-9C47-F71C364511E4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21108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93D2DB-8FDF-47AE-924F-34E62901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10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5EBE-E506-473B-BDC3-36A99BB96A90}">
  <sheetPr>
    <tabColor rgb="FF92D050"/>
  </sheetPr>
  <dimension ref="A2:K26"/>
  <sheetViews>
    <sheetView zoomScale="110" zoomScaleNormal="110" workbookViewId="0">
      <selection activeCell="C3" sqref="C3"/>
    </sheetView>
  </sheetViews>
  <sheetFormatPr baseColWidth="10" defaultColWidth="11.42578125" defaultRowHeight="15" x14ac:dyDescent="0.25"/>
  <sheetData>
    <row r="2" spans="1:11" x14ac:dyDescent="0.25">
      <c r="A2" s="42"/>
      <c r="B2" s="43"/>
      <c r="C2" s="47" t="s">
        <v>53</v>
      </c>
      <c r="D2" s="48"/>
      <c r="E2" s="48"/>
      <c r="F2" s="48"/>
      <c r="G2" s="48"/>
      <c r="H2" s="48"/>
      <c r="I2" s="42"/>
      <c r="J2" s="42"/>
      <c r="K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46" t="s">
        <v>33</v>
      </c>
      <c r="B5" s="46"/>
      <c r="C5" s="46"/>
      <c r="D5" s="45" t="s">
        <v>37</v>
      </c>
      <c r="E5" s="45"/>
      <c r="F5" s="45"/>
      <c r="G5" s="45"/>
      <c r="H5" s="45"/>
      <c r="I5" s="45"/>
      <c r="J5" s="45"/>
      <c r="K5" s="45"/>
    </row>
    <row r="6" spans="1:11" x14ac:dyDescent="0.25">
      <c r="A6" s="46" t="s">
        <v>42</v>
      </c>
      <c r="B6" s="46"/>
      <c r="C6" s="46"/>
      <c r="D6" s="45" t="s">
        <v>39</v>
      </c>
      <c r="E6" s="45"/>
      <c r="F6" s="45"/>
      <c r="G6" s="45"/>
      <c r="H6" s="45"/>
      <c r="I6" s="45"/>
      <c r="J6" s="45"/>
      <c r="K6" s="45"/>
    </row>
    <row r="7" spans="1:11" x14ac:dyDescent="0.25">
      <c r="A7" s="46" t="s">
        <v>34</v>
      </c>
      <c r="B7" s="46"/>
      <c r="C7" s="46"/>
      <c r="D7" s="45" t="s">
        <v>38</v>
      </c>
      <c r="E7" s="45"/>
      <c r="F7" s="45"/>
      <c r="G7" s="45"/>
      <c r="H7" s="45"/>
      <c r="I7" s="45"/>
      <c r="J7" s="45"/>
      <c r="K7" s="45"/>
    </row>
    <row r="8" spans="1:11" x14ac:dyDescent="0.25">
      <c r="A8" s="46" t="s">
        <v>35</v>
      </c>
      <c r="B8" s="46"/>
      <c r="C8" s="46"/>
      <c r="D8" s="45" t="s">
        <v>40</v>
      </c>
      <c r="E8" s="45"/>
      <c r="F8" s="45"/>
      <c r="G8" s="45"/>
      <c r="H8" s="45"/>
      <c r="I8" s="45"/>
      <c r="J8" s="45"/>
      <c r="K8" s="45"/>
    </row>
    <row r="9" spans="1:11" x14ac:dyDescent="0.25">
      <c r="A9" s="44"/>
      <c r="B9" s="44"/>
      <c r="C9" s="44"/>
    </row>
    <row r="10" spans="1:11" x14ac:dyDescent="0.25">
      <c r="A10" s="44"/>
      <c r="B10" s="44"/>
      <c r="C10" s="44"/>
    </row>
    <row r="11" spans="1:11" x14ac:dyDescent="0.25">
      <c r="A11" s="44"/>
      <c r="B11" s="44"/>
      <c r="C11" s="44"/>
    </row>
    <row r="12" spans="1:11" x14ac:dyDescent="0.25">
      <c r="A12" s="44"/>
      <c r="B12" s="44"/>
      <c r="C12" s="44"/>
    </row>
    <row r="13" spans="1:11" x14ac:dyDescent="0.25">
      <c r="A13" s="44"/>
      <c r="B13" s="44"/>
      <c r="C13" s="44"/>
    </row>
    <row r="14" spans="1:11" x14ac:dyDescent="0.25">
      <c r="A14" s="44"/>
      <c r="B14" s="44"/>
      <c r="C14" s="44"/>
    </row>
    <row r="15" spans="1:11" x14ac:dyDescent="0.25">
      <c r="A15" s="44"/>
      <c r="B15" s="44"/>
      <c r="C15" s="44"/>
    </row>
    <row r="16" spans="1:11" x14ac:dyDescent="0.25">
      <c r="A16" s="44"/>
      <c r="B16" s="44"/>
      <c r="C16" s="44"/>
    </row>
    <row r="17" spans="1:3" x14ac:dyDescent="0.25">
      <c r="A17" s="44"/>
      <c r="B17" s="44"/>
      <c r="C17" s="44"/>
    </row>
    <row r="18" spans="1:3" x14ac:dyDescent="0.25">
      <c r="A18" s="44"/>
      <c r="B18" s="44"/>
      <c r="C18" s="44"/>
    </row>
    <row r="19" spans="1:3" x14ac:dyDescent="0.25">
      <c r="A19" s="44"/>
      <c r="B19" s="44"/>
      <c r="C19" s="44"/>
    </row>
    <row r="20" spans="1:3" x14ac:dyDescent="0.25">
      <c r="A20" s="44"/>
      <c r="B20" s="44"/>
      <c r="C20" s="44"/>
    </row>
    <row r="21" spans="1:3" x14ac:dyDescent="0.25">
      <c r="A21" s="44"/>
      <c r="B21" s="44"/>
      <c r="C21" s="44"/>
    </row>
    <row r="22" spans="1:3" x14ac:dyDescent="0.25">
      <c r="A22" s="44"/>
      <c r="B22" s="44"/>
      <c r="C22" s="44"/>
    </row>
    <row r="23" spans="1:3" x14ac:dyDescent="0.25">
      <c r="A23" s="44"/>
      <c r="B23" s="44"/>
      <c r="C23" s="44"/>
    </row>
    <row r="24" spans="1:3" x14ac:dyDescent="0.25">
      <c r="A24" s="44"/>
      <c r="B24" s="44"/>
      <c r="C24" s="44"/>
    </row>
    <row r="25" spans="1:3" x14ac:dyDescent="0.25">
      <c r="A25" s="44"/>
      <c r="B25" s="44"/>
      <c r="C25" s="44"/>
    </row>
    <row r="26" spans="1:3" x14ac:dyDescent="0.25">
      <c r="A26" s="44"/>
      <c r="B26" s="44"/>
      <c r="C26" s="44"/>
    </row>
  </sheetData>
  <mergeCells count="28">
    <mergeCell ref="C2:H2"/>
    <mergeCell ref="A4:K4"/>
    <mergeCell ref="A5:C5"/>
    <mergeCell ref="A6:C6"/>
    <mergeCell ref="A7:C7"/>
    <mergeCell ref="A17:C17"/>
    <mergeCell ref="A18:C18"/>
    <mergeCell ref="A8:C8"/>
    <mergeCell ref="A9:C9"/>
    <mergeCell ref="A10:C10"/>
    <mergeCell ref="A11:C11"/>
    <mergeCell ref="A12:C12"/>
    <mergeCell ref="A25:C25"/>
    <mergeCell ref="A26:C26"/>
    <mergeCell ref="D5:K5"/>
    <mergeCell ref="D6:K6"/>
    <mergeCell ref="D7:K7"/>
    <mergeCell ref="D8:K8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</mergeCells>
  <hyperlinks>
    <hyperlink ref="A6:C6" location="'Q2-'!A1" display="Quadre II-5.2. " xr:uid="{74A10DBB-B1AE-4485-BD6C-153AC80A7A28}"/>
    <hyperlink ref="A5:C5" location="'Q1'!A1" display="Quadre II-5.1." xr:uid="{B6072298-AFF7-4A4F-93AB-E5C9A9C7AAB3}"/>
    <hyperlink ref="A7:C7" location="'Q3'!A1" display="Quadre II-5.3." xr:uid="{C1B6CBA4-E3C1-4070-AD34-B1C8145E16B3}"/>
    <hyperlink ref="A8:C8" location="'Q4'!A1" display="Quadre II-5.4. " xr:uid="{1D2A2DFB-9025-4810-90D6-AE4B1000A0E7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0D4C-2C61-475F-88DE-8D8B691A9292}">
  <sheetPr>
    <tabColor rgb="FF92D050"/>
  </sheetPr>
  <dimension ref="A1:AMK15"/>
  <sheetViews>
    <sheetView zoomScaleNormal="100" workbookViewId="0">
      <selection activeCell="A2" sqref="A2:XFD2"/>
    </sheetView>
  </sheetViews>
  <sheetFormatPr baseColWidth="10" defaultColWidth="8.85546875" defaultRowHeight="12.75" x14ac:dyDescent="0.2"/>
  <cols>
    <col min="1" max="1025" width="8.85546875" style="2"/>
    <col min="1026" max="16384" width="8.85546875" style="1"/>
  </cols>
  <sheetData>
    <row r="1" spans="1:1025" x14ac:dyDescent="0.2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025" ht="27" customHeight="1" x14ac:dyDescent="0.2">
      <c r="A2" s="5"/>
      <c r="B2" s="9">
        <v>2011</v>
      </c>
      <c r="C2" s="9">
        <v>2012</v>
      </c>
      <c r="D2" s="9">
        <v>2013</v>
      </c>
      <c r="E2" s="9">
        <v>2014</v>
      </c>
      <c r="F2" s="9">
        <v>2015</v>
      </c>
      <c r="G2" s="9">
        <v>2016</v>
      </c>
      <c r="H2" s="9">
        <v>2017</v>
      </c>
      <c r="I2" s="9">
        <v>2018</v>
      </c>
      <c r="J2" s="9">
        <v>2019</v>
      </c>
      <c r="K2" s="9">
        <v>2020</v>
      </c>
      <c r="L2" s="9">
        <v>2021</v>
      </c>
      <c r="M2" s="41" t="s">
        <v>46</v>
      </c>
      <c r="N2" s="41" t="s">
        <v>45</v>
      </c>
    </row>
    <row r="3" spans="1:1025" x14ac:dyDescent="0.2">
      <c r="A3" s="8" t="s">
        <v>3</v>
      </c>
      <c r="B3" s="7">
        <f>SUM(B4:B6)</f>
        <v>15351</v>
      </c>
      <c r="C3" s="7">
        <f t="shared" ref="C3:L3" si="0">SUM(C4:C6)</f>
        <v>12727</v>
      </c>
      <c r="D3" s="7">
        <f t="shared" si="0"/>
        <v>13362</v>
      </c>
      <c r="E3" s="7">
        <f t="shared" si="0"/>
        <v>14779</v>
      </c>
      <c r="F3" s="7">
        <f t="shared" si="0"/>
        <v>16329</v>
      </c>
      <c r="G3" s="7">
        <f t="shared" si="0"/>
        <v>18428</v>
      </c>
      <c r="H3" s="7">
        <f t="shared" si="0"/>
        <v>20099</v>
      </c>
      <c r="I3" s="7">
        <f t="shared" si="0"/>
        <v>20625</v>
      </c>
      <c r="J3" s="7">
        <f t="shared" si="0"/>
        <v>21725</v>
      </c>
      <c r="K3" s="7">
        <f t="shared" si="0"/>
        <v>13197</v>
      </c>
      <c r="L3" s="7">
        <f t="shared" si="0"/>
        <v>17817</v>
      </c>
      <c r="M3" s="7">
        <f>L3-K3</f>
        <v>4620</v>
      </c>
      <c r="N3" s="6">
        <f>(M3/K3)*100</f>
        <v>35.00795635371675</v>
      </c>
    </row>
    <row r="4" spans="1:1025" x14ac:dyDescent="0.2">
      <c r="A4" s="5" t="s">
        <v>2</v>
      </c>
      <c r="B4" s="4">
        <v>15274</v>
      </c>
      <c r="C4" s="4">
        <v>12639</v>
      </c>
      <c r="D4" s="4">
        <v>13284</v>
      </c>
      <c r="E4" s="4">
        <v>14699</v>
      </c>
      <c r="F4" s="4">
        <v>16225</v>
      </c>
      <c r="G4" s="4">
        <v>18330</v>
      </c>
      <c r="H4" s="4">
        <v>19993</v>
      </c>
      <c r="I4" s="4">
        <v>20522</v>
      </c>
      <c r="J4" s="4">
        <v>21614</v>
      </c>
      <c r="K4" s="4">
        <v>13127</v>
      </c>
      <c r="L4" s="4">
        <v>17736</v>
      </c>
      <c r="M4" s="4">
        <f>L4-K4</f>
        <v>4609</v>
      </c>
      <c r="N4" s="3">
        <f>(M4/K4)*100</f>
        <v>35.110840252913846</v>
      </c>
      <c r="P4" s="37"/>
    </row>
    <row r="5" spans="1:1025" x14ac:dyDescent="0.2">
      <c r="A5" s="5" t="s">
        <v>1</v>
      </c>
      <c r="B5" s="4">
        <v>71</v>
      </c>
      <c r="C5" s="4">
        <v>85</v>
      </c>
      <c r="D5" s="4">
        <v>74</v>
      </c>
      <c r="E5" s="4">
        <v>78</v>
      </c>
      <c r="F5" s="4">
        <v>95</v>
      </c>
      <c r="G5" s="4">
        <v>93</v>
      </c>
      <c r="H5" s="4">
        <v>95</v>
      </c>
      <c r="I5" s="4">
        <v>100</v>
      </c>
      <c r="J5" s="4">
        <v>104</v>
      </c>
      <c r="K5" s="4">
        <v>65</v>
      </c>
      <c r="L5" s="4">
        <v>76</v>
      </c>
      <c r="M5" s="4">
        <f>L5-K5</f>
        <v>11</v>
      </c>
      <c r="N5" s="3">
        <f>(M5/K5)*100</f>
        <v>16.923076923076923</v>
      </c>
      <c r="P5" s="37"/>
    </row>
    <row r="6" spans="1:1025" x14ac:dyDescent="0.2">
      <c r="A6" s="5" t="s">
        <v>0</v>
      </c>
      <c r="B6" s="4">
        <v>6</v>
      </c>
      <c r="C6" s="4">
        <v>3</v>
      </c>
      <c r="D6" s="4">
        <v>4</v>
      </c>
      <c r="E6" s="4">
        <v>2</v>
      </c>
      <c r="F6" s="4">
        <v>9</v>
      </c>
      <c r="G6" s="4">
        <v>5</v>
      </c>
      <c r="H6" s="4">
        <v>11</v>
      </c>
      <c r="I6" s="4">
        <v>3</v>
      </c>
      <c r="J6" s="4">
        <v>7</v>
      </c>
      <c r="K6" s="4">
        <v>5</v>
      </c>
      <c r="L6" s="4">
        <v>5</v>
      </c>
      <c r="M6" s="4">
        <f>L6-K6</f>
        <v>0</v>
      </c>
      <c r="N6" s="3">
        <f>(M6/K6)*100</f>
        <v>0</v>
      </c>
      <c r="P6" s="37"/>
    </row>
    <row r="7" spans="1:1025" ht="12.75" customHeight="1" x14ac:dyDescent="0.2">
      <c r="A7" s="51" t="s">
        <v>51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025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025" x14ac:dyDescent="0.2">
      <c r="AMK9" s="1"/>
    </row>
    <row r="10" spans="1:1025" x14ac:dyDescent="0.2">
      <c r="AMJ10" s="1"/>
      <c r="AMK10" s="1"/>
    </row>
    <row r="11" spans="1:1025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AMJ11" s="1"/>
      <c r="AMK11" s="1"/>
    </row>
    <row r="12" spans="1:1025" x14ac:dyDescent="0.2">
      <c r="AMK12" s="1"/>
    </row>
    <row r="13" spans="1:1025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025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025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</sheetData>
  <mergeCells count="2">
    <mergeCell ref="A1:N1"/>
    <mergeCell ref="A7:N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48BC-C0C8-4EA7-AC8A-72FD9CAC2C06}">
  <sheetPr>
    <tabColor rgb="FF92D050"/>
  </sheetPr>
  <dimension ref="A1:AMK26"/>
  <sheetViews>
    <sheetView zoomScaleNormal="100" workbookViewId="0">
      <selection sqref="A1:E1"/>
    </sheetView>
  </sheetViews>
  <sheetFormatPr baseColWidth="10" defaultColWidth="8.85546875" defaultRowHeight="12.75" x14ac:dyDescent="0.2"/>
  <cols>
    <col min="1" max="1" width="15.42578125" style="17" customWidth="1"/>
    <col min="2" max="1025" width="8.85546875" style="17"/>
    <col min="1026" max="16384" width="8.85546875" style="1"/>
  </cols>
  <sheetData>
    <row r="1" spans="1:19" ht="22.5" customHeight="1" x14ac:dyDescent="0.2">
      <c r="A1" s="52" t="s">
        <v>41</v>
      </c>
      <c r="B1" s="52"/>
      <c r="C1" s="52"/>
      <c r="D1" s="52"/>
      <c r="E1" s="52"/>
      <c r="F1" s="16"/>
      <c r="G1" s="16"/>
      <c r="H1" s="16"/>
      <c r="I1" s="16"/>
    </row>
    <row r="2" spans="1:19" x14ac:dyDescent="0.2">
      <c r="A2" s="5"/>
      <c r="B2" s="31">
        <v>2018</v>
      </c>
      <c r="C2" s="31">
        <v>2019</v>
      </c>
      <c r="D2" s="31">
        <v>2020</v>
      </c>
      <c r="E2" s="15">
        <v>2021</v>
      </c>
      <c r="G2" s="1"/>
    </row>
    <row r="3" spans="1:19" x14ac:dyDescent="0.2">
      <c r="A3" s="8" t="s">
        <v>27</v>
      </c>
      <c r="B3" s="20">
        <v>3408.6956362461447</v>
      </c>
      <c r="C3" s="20">
        <v>3019.6403448641377</v>
      </c>
      <c r="D3" s="20">
        <v>2455.0994880021376</v>
      </c>
      <c r="E3" s="20">
        <v>2670.6345094352873</v>
      </c>
      <c r="G3" s="18"/>
      <c r="K3" s="35"/>
      <c r="L3" s="35"/>
      <c r="M3" s="35"/>
      <c r="N3" s="35"/>
      <c r="P3" s="36"/>
      <c r="Q3" s="36"/>
      <c r="R3" s="36"/>
      <c r="S3" s="36"/>
    </row>
    <row r="4" spans="1:19" x14ac:dyDescent="0.2">
      <c r="A4" s="5" t="s">
        <v>26</v>
      </c>
      <c r="B4" s="19">
        <v>3837.9614140405474</v>
      </c>
      <c r="C4" s="19">
        <v>3404.9210970728377</v>
      </c>
      <c r="D4" s="19">
        <v>2768.4175660933952</v>
      </c>
      <c r="E4" s="19">
        <v>2858.5192165255185</v>
      </c>
      <c r="G4" s="18"/>
      <c r="K4" s="35"/>
      <c r="L4" s="35"/>
      <c r="M4" s="35"/>
      <c r="N4" s="35"/>
      <c r="P4" s="36"/>
      <c r="Q4" s="36"/>
      <c r="R4" s="36"/>
      <c r="S4" s="36"/>
    </row>
    <row r="5" spans="1:19" x14ac:dyDescent="0.2">
      <c r="A5" s="5" t="s">
        <v>25</v>
      </c>
      <c r="B5" s="19">
        <v>3303.3167665795631</v>
      </c>
      <c r="C5" s="19">
        <v>2948.3361029204489</v>
      </c>
      <c r="D5" s="19">
        <v>2836.724747226689</v>
      </c>
      <c r="E5" s="19">
        <v>2863.233368296083</v>
      </c>
      <c r="G5" s="18"/>
      <c r="K5" s="35"/>
      <c r="L5" s="35"/>
      <c r="M5" s="35"/>
      <c r="N5" s="35"/>
      <c r="P5" s="36"/>
      <c r="Q5" s="36"/>
      <c r="R5" s="36"/>
      <c r="S5" s="36"/>
    </row>
    <row r="6" spans="1:19" x14ac:dyDescent="0.2">
      <c r="A6" s="5" t="s">
        <v>24</v>
      </c>
      <c r="B6" s="19">
        <v>3444.5192012285725</v>
      </c>
      <c r="C6" s="19">
        <v>3021.5983964312136</v>
      </c>
      <c r="D6" s="19">
        <v>2586.627831659926</v>
      </c>
      <c r="E6" s="19">
        <v>2764.8497398548243</v>
      </c>
      <c r="G6" s="18"/>
      <c r="K6" s="35"/>
      <c r="L6" s="35"/>
      <c r="M6" s="35"/>
      <c r="N6" s="35"/>
      <c r="P6" s="36"/>
      <c r="Q6" s="36"/>
      <c r="R6" s="36"/>
      <c r="S6" s="36"/>
    </row>
    <row r="7" spans="1:19" x14ac:dyDescent="0.2">
      <c r="A7" s="8" t="s">
        <v>23</v>
      </c>
      <c r="B7" s="20">
        <v>4996.3280984383509</v>
      </c>
      <c r="C7" s="20">
        <v>4348.7791183582949</v>
      </c>
      <c r="D7" s="20">
        <v>2916.6659844375349</v>
      </c>
      <c r="E7" s="20">
        <v>3621.7568086538486</v>
      </c>
      <c r="G7" s="18"/>
      <c r="K7" s="35"/>
      <c r="L7" s="35"/>
      <c r="M7" s="35"/>
      <c r="N7" s="35"/>
      <c r="P7" s="36"/>
      <c r="Q7" s="36"/>
      <c r="R7" s="36"/>
      <c r="S7" s="36"/>
    </row>
    <row r="8" spans="1:19" x14ac:dyDescent="0.2">
      <c r="A8" s="5" t="s">
        <v>22</v>
      </c>
      <c r="B8" s="19">
        <v>3530.6277886811331</v>
      </c>
      <c r="C8" s="19">
        <v>2876.3284843265374</v>
      </c>
      <c r="D8" s="19">
        <v>2027.0771502688106</v>
      </c>
      <c r="E8" s="19">
        <v>2330.0773027471314</v>
      </c>
      <c r="G8" s="18"/>
      <c r="K8" s="35"/>
      <c r="L8" s="35"/>
      <c r="M8" s="35"/>
      <c r="N8" s="35"/>
      <c r="P8" s="36"/>
      <c r="Q8" s="36"/>
      <c r="R8" s="36"/>
      <c r="S8" s="36"/>
    </row>
    <row r="9" spans="1:19" x14ac:dyDescent="0.2">
      <c r="A9" s="5" t="s">
        <v>21</v>
      </c>
      <c r="B9" s="19">
        <v>3078.6331291627598</v>
      </c>
      <c r="C9" s="19">
        <v>2799.6198852202428</v>
      </c>
      <c r="D9" s="19">
        <v>2521.7785402381883</v>
      </c>
      <c r="E9" s="19">
        <v>2731.3300933130513</v>
      </c>
      <c r="G9" s="18"/>
      <c r="K9" s="35"/>
      <c r="L9" s="35"/>
      <c r="M9" s="35"/>
      <c r="N9" s="35"/>
      <c r="P9" s="36"/>
      <c r="Q9" s="36"/>
      <c r="R9" s="36"/>
      <c r="S9" s="36"/>
    </row>
    <row r="10" spans="1:19" x14ac:dyDescent="0.2">
      <c r="A10" s="5" t="s">
        <v>20</v>
      </c>
      <c r="B10" s="19">
        <v>4083.8529035917381</v>
      </c>
      <c r="C10" s="19">
        <v>3659.3635728703157</v>
      </c>
      <c r="D10" s="19">
        <v>3290.8713086182606</v>
      </c>
      <c r="E10" s="19">
        <v>3589.492399005102</v>
      </c>
      <c r="G10" s="18"/>
      <c r="K10" s="35"/>
      <c r="L10" s="35"/>
      <c r="M10" s="35"/>
      <c r="N10" s="35"/>
      <c r="P10" s="36"/>
      <c r="Q10" s="36"/>
      <c r="R10" s="36"/>
      <c r="S10" s="36"/>
    </row>
    <row r="11" spans="1:19" x14ac:dyDescent="0.2">
      <c r="A11" s="5" t="s">
        <v>19</v>
      </c>
      <c r="B11" s="19">
        <v>3391.9516384415865</v>
      </c>
      <c r="C11" s="19">
        <v>2975.8592658424614</v>
      </c>
      <c r="D11" s="19">
        <v>2543.9682725519133</v>
      </c>
      <c r="E11" s="19">
        <v>2689.2653230489209</v>
      </c>
      <c r="G11" s="18"/>
      <c r="K11" s="35"/>
      <c r="L11" s="35"/>
      <c r="M11" s="35"/>
      <c r="N11" s="35"/>
      <c r="P11" s="36"/>
      <c r="Q11" s="36"/>
      <c r="R11" s="36"/>
      <c r="S11" s="36"/>
    </row>
    <row r="12" spans="1:19" x14ac:dyDescent="0.2">
      <c r="A12" s="5" t="s">
        <v>18</v>
      </c>
      <c r="B12" s="19">
        <v>3313.4139181620731</v>
      </c>
      <c r="C12" s="19">
        <v>2892.0728120332192</v>
      </c>
      <c r="D12" s="19">
        <v>2279.5223455571063</v>
      </c>
      <c r="E12" s="19">
        <v>2454.4933836668315</v>
      </c>
      <c r="G12" s="18"/>
      <c r="K12" s="35"/>
      <c r="L12" s="35"/>
      <c r="M12" s="35"/>
      <c r="N12" s="35"/>
      <c r="P12" s="36"/>
      <c r="Q12" s="36"/>
      <c r="R12" s="36"/>
      <c r="S12" s="36"/>
    </row>
    <row r="13" spans="1:19" x14ac:dyDescent="0.2">
      <c r="A13" s="5" t="s">
        <v>17</v>
      </c>
      <c r="B13" s="19">
        <v>3171.3192726456355</v>
      </c>
      <c r="C13" s="19">
        <v>2824.8381875404175</v>
      </c>
      <c r="D13" s="19">
        <v>2401.3245717240352</v>
      </c>
      <c r="E13" s="19">
        <v>2664.7496700841707</v>
      </c>
      <c r="G13" s="18"/>
      <c r="K13" s="35"/>
      <c r="L13" s="35"/>
      <c r="M13" s="35"/>
      <c r="N13" s="35"/>
      <c r="P13" s="36"/>
      <c r="Q13" s="36"/>
      <c r="R13" s="36"/>
      <c r="S13" s="36"/>
    </row>
    <row r="14" spans="1:19" x14ac:dyDescent="0.2">
      <c r="A14" s="5" t="s">
        <v>16</v>
      </c>
      <c r="B14" s="19">
        <v>3803.9873489059869</v>
      </c>
      <c r="C14" s="19">
        <v>3165.9077191473298</v>
      </c>
      <c r="D14" s="19">
        <v>2709.724076658641</v>
      </c>
      <c r="E14" s="19">
        <v>2938.5024193422182</v>
      </c>
      <c r="G14" s="18"/>
      <c r="K14" s="35"/>
      <c r="L14" s="35"/>
      <c r="M14" s="35"/>
      <c r="N14" s="35"/>
      <c r="P14" s="36"/>
      <c r="Q14" s="36"/>
      <c r="R14" s="36"/>
      <c r="S14" s="36"/>
    </row>
    <row r="15" spans="1:19" x14ac:dyDescent="0.2">
      <c r="A15" s="5" t="s">
        <v>15</v>
      </c>
      <c r="B15" s="19">
        <v>3514.0521216755683</v>
      </c>
      <c r="C15" s="19">
        <v>3158.4810556578254</v>
      </c>
      <c r="D15" s="19">
        <v>2552.0952829878092</v>
      </c>
      <c r="E15" s="19">
        <v>2647.4201196906761</v>
      </c>
      <c r="G15" s="18"/>
      <c r="K15" s="35"/>
      <c r="L15" s="35"/>
      <c r="M15" s="35"/>
      <c r="N15" s="35"/>
      <c r="P15" s="36"/>
      <c r="Q15" s="36"/>
      <c r="R15" s="36"/>
      <c r="S15" s="36"/>
    </row>
    <row r="16" spans="1:19" x14ac:dyDescent="0.2">
      <c r="A16" s="5" t="s">
        <v>14</v>
      </c>
      <c r="B16" s="19">
        <v>2784.1514375898309</v>
      </c>
      <c r="C16" s="19">
        <v>2437.1187962899735</v>
      </c>
      <c r="D16" s="19">
        <v>1863.5101780918608</v>
      </c>
      <c r="E16" s="19">
        <v>2147.409616570259</v>
      </c>
      <c r="G16" s="18"/>
      <c r="K16" s="35"/>
      <c r="L16" s="35"/>
      <c r="M16" s="35"/>
      <c r="N16" s="35"/>
      <c r="P16" s="36"/>
      <c r="Q16" s="36"/>
      <c r="R16" s="36"/>
      <c r="S16" s="36"/>
    </row>
    <row r="17" spans="1:19" x14ac:dyDescent="0.2">
      <c r="A17" s="5" t="s">
        <v>13</v>
      </c>
      <c r="B17" s="19">
        <v>3514.4078544013037</v>
      </c>
      <c r="C17" s="19">
        <v>3073.2922603947272</v>
      </c>
      <c r="D17" s="19">
        <v>2770.8583781789443</v>
      </c>
      <c r="E17" s="19">
        <v>3130.6818633324515</v>
      </c>
      <c r="G17" s="18"/>
      <c r="K17" s="35"/>
      <c r="L17" s="35"/>
      <c r="M17" s="35"/>
      <c r="N17" s="35"/>
      <c r="P17" s="36"/>
      <c r="Q17" s="36"/>
      <c r="R17" s="36"/>
      <c r="S17" s="36"/>
    </row>
    <row r="18" spans="1:19" x14ac:dyDescent="0.2">
      <c r="A18" s="5" t="s">
        <v>12</v>
      </c>
      <c r="B18" s="19">
        <v>3746.5841079997172</v>
      </c>
      <c r="C18" s="19">
        <v>3766.3424640087137</v>
      </c>
      <c r="D18" s="19">
        <v>3144.868165533981</v>
      </c>
      <c r="E18" s="19">
        <v>3488.0063539702651</v>
      </c>
      <c r="G18" s="18"/>
      <c r="K18" s="35"/>
      <c r="L18" s="35"/>
      <c r="M18" s="35"/>
      <c r="N18" s="35"/>
      <c r="P18" s="36"/>
      <c r="Q18" s="36"/>
      <c r="R18" s="36"/>
      <c r="S18" s="36"/>
    </row>
    <row r="19" spans="1:19" x14ac:dyDescent="0.2">
      <c r="A19" s="5" t="s">
        <v>11</v>
      </c>
      <c r="B19" s="19">
        <v>3390.1767403165513</v>
      </c>
      <c r="C19" s="19">
        <v>3252.9657691833363</v>
      </c>
      <c r="D19" s="19">
        <v>2728.0979104726803</v>
      </c>
      <c r="E19" s="19">
        <v>2879.0059799745391</v>
      </c>
      <c r="G19" s="18"/>
      <c r="K19" s="35"/>
      <c r="L19" s="35"/>
      <c r="M19" s="35"/>
      <c r="N19" s="35"/>
      <c r="P19" s="36"/>
      <c r="Q19" s="36"/>
      <c r="R19" s="36"/>
      <c r="S19" s="36"/>
    </row>
    <row r="20" spans="1:19" x14ac:dyDescent="0.2">
      <c r="A20" s="5" t="s">
        <v>10</v>
      </c>
      <c r="B20" s="19">
        <v>3619.8749827159554</v>
      </c>
      <c r="C20" s="19">
        <v>3397.2110763315213</v>
      </c>
      <c r="D20" s="19">
        <v>2863.4986995111121</v>
      </c>
      <c r="E20" s="19">
        <v>3419.9032887376407</v>
      </c>
      <c r="G20" s="18"/>
      <c r="K20" s="35"/>
      <c r="L20" s="35"/>
      <c r="M20" s="35"/>
      <c r="N20" s="35"/>
      <c r="P20" s="36"/>
      <c r="Q20" s="36"/>
      <c r="R20" s="36"/>
      <c r="S20" s="36"/>
    </row>
    <row r="21" spans="1:19" x14ac:dyDescent="0.2">
      <c r="A21" s="5" t="s">
        <v>9</v>
      </c>
      <c r="B21" s="19">
        <v>2865.1610316717893</v>
      </c>
      <c r="C21" s="19">
        <v>2412.8622600984791</v>
      </c>
      <c r="D21" s="19">
        <v>2297.5874860579288</v>
      </c>
      <c r="E21" s="19">
        <v>2671.336139624244</v>
      </c>
      <c r="G21" s="18"/>
      <c r="K21" s="35"/>
      <c r="L21" s="35"/>
      <c r="M21" s="35"/>
      <c r="N21" s="35"/>
      <c r="P21" s="36"/>
      <c r="Q21" s="36"/>
      <c r="R21" s="36"/>
      <c r="S21" s="36"/>
    </row>
    <row r="22" spans="1:19" x14ac:dyDescent="0.2">
      <c r="A22" s="5" t="s">
        <v>8</v>
      </c>
      <c r="B22" s="19">
        <v>3625.6310042945338</v>
      </c>
      <c r="C22" s="19">
        <v>2618.4975381071376</v>
      </c>
      <c r="D22" s="19">
        <v>2077.5431035978359</v>
      </c>
      <c r="E22" s="19">
        <v>2535.4676525563486</v>
      </c>
      <c r="G22" s="18"/>
      <c r="K22" s="35"/>
      <c r="L22" s="35"/>
      <c r="M22" s="35"/>
      <c r="N22" s="35"/>
      <c r="P22" s="36"/>
      <c r="Q22" s="36"/>
      <c r="R22" s="36"/>
      <c r="S22" s="36"/>
    </row>
    <row r="23" spans="1:19" ht="9.75" customHeight="1" x14ac:dyDescent="0.2">
      <c r="A23" s="51" t="s">
        <v>49</v>
      </c>
      <c r="B23" s="51"/>
      <c r="C23" s="51"/>
      <c r="D23" s="51"/>
      <c r="E23" s="51"/>
      <c r="F23" s="39"/>
      <c r="G23" s="39"/>
      <c r="H23" s="39"/>
      <c r="I23" s="39"/>
      <c r="J23" s="39"/>
      <c r="K23" s="39"/>
    </row>
    <row r="24" spans="1:19" x14ac:dyDescent="0.2">
      <c r="A24" s="53"/>
      <c r="B24" s="53"/>
      <c r="C24" s="53"/>
      <c r="D24" s="53"/>
      <c r="E24" s="53"/>
      <c r="F24" s="39"/>
      <c r="G24" s="39"/>
      <c r="H24" s="39"/>
      <c r="I24" s="39"/>
      <c r="J24" s="39"/>
      <c r="K24" s="39"/>
    </row>
    <row r="25" spans="1:19" x14ac:dyDescent="0.2">
      <c r="A25" s="53"/>
      <c r="B25" s="53"/>
      <c r="C25" s="53"/>
      <c r="D25" s="53"/>
      <c r="E25" s="53"/>
      <c r="F25" s="39"/>
      <c r="G25" s="39"/>
      <c r="H25" s="39"/>
      <c r="I25" s="39"/>
      <c r="J25" s="39"/>
      <c r="K25" s="39"/>
    </row>
    <row r="26" spans="1:19" x14ac:dyDescent="0.2">
      <c r="A26" s="53"/>
      <c r="B26" s="53"/>
      <c r="C26" s="53"/>
      <c r="D26" s="53"/>
      <c r="E26" s="53"/>
    </row>
  </sheetData>
  <sortState xmlns:xlrd2="http://schemas.microsoft.com/office/spreadsheetml/2017/richdata2" ref="J3:K20">
    <sortCondition descending="1" ref="K3:K20"/>
  </sortState>
  <mergeCells count="2">
    <mergeCell ref="A1:E1"/>
    <mergeCell ref="A23:E26"/>
  </mergeCells>
  <pageMargins left="0.75" right="0.75" top="1" bottom="1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34B26-2F1E-4EE1-8EFD-1B26D174EB80}">
  <sheetPr>
    <tabColor rgb="FF92D050"/>
  </sheetPr>
  <dimension ref="A1:AMK20"/>
  <sheetViews>
    <sheetView zoomScaleNormal="100" workbookViewId="0">
      <selection activeCell="B2" sqref="B2:K3"/>
    </sheetView>
  </sheetViews>
  <sheetFormatPr baseColWidth="10" defaultColWidth="8.85546875" defaultRowHeight="12.75" x14ac:dyDescent="0.2"/>
  <cols>
    <col min="1" max="1025" width="8.85546875" style="2"/>
    <col min="1026" max="16384" width="8.85546875" style="1"/>
  </cols>
  <sheetData>
    <row r="1" spans="1:14" x14ac:dyDescent="0.2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6"/>
      <c r="M1" s="16"/>
      <c r="N1" s="16"/>
    </row>
    <row r="2" spans="1:14" ht="12.75" customHeight="1" x14ac:dyDescent="0.2">
      <c r="A2" s="54"/>
      <c r="B2" s="55">
        <v>2020</v>
      </c>
      <c r="C2" s="55"/>
      <c r="D2" s="55"/>
      <c r="E2" s="55"/>
      <c r="F2" s="55">
        <v>2021</v>
      </c>
      <c r="G2" s="55"/>
      <c r="H2" s="55"/>
      <c r="I2" s="55"/>
      <c r="J2" s="56" t="s">
        <v>48</v>
      </c>
      <c r="K2" s="56" t="s">
        <v>45</v>
      </c>
      <c r="M2" s="1"/>
    </row>
    <row r="3" spans="1:14" ht="17.25" customHeight="1" x14ac:dyDescent="0.2">
      <c r="A3" s="54"/>
      <c r="B3" s="40" t="s">
        <v>2</v>
      </c>
      <c r="C3" s="40" t="s">
        <v>1</v>
      </c>
      <c r="D3" s="40" t="s">
        <v>0</v>
      </c>
      <c r="E3" s="40" t="s">
        <v>3</v>
      </c>
      <c r="F3" s="40" t="s">
        <v>2</v>
      </c>
      <c r="G3" s="40" t="s">
        <v>1</v>
      </c>
      <c r="H3" s="40" t="s">
        <v>0</v>
      </c>
      <c r="I3" s="40" t="s">
        <v>3</v>
      </c>
      <c r="J3" s="56"/>
      <c r="K3" s="56"/>
      <c r="M3" s="1"/>
    </row>
    <row r="4" spans="1:14" x14ac:dyDescent="0.2">
      <c r="A4" s="8" t="s">
        <v>3</v>
      </c>
      <c r="B4" s="14">
        <v>13127</v>
      </c>
      <c r="C4" s="14">
        <v>65</v>
      </c>
      <c r="D4" s="14">
        <v>5</v>
      </c>
      <c r="E4" s="14">
        <v>13197</v>
      </c>
      <c r="F4" s="14">
        <v>17736</v>
      </c>
      <c r="G4" s="14">
        <v>76</v>
      </c>
      <c r="H4" s="14">
        <v>5</v>
      </c>
      <c r="I4" s="14">
        <v>17817</v>
      </c>
      <c r="J4" s="14">
        <f>I4-E4</f>
        <v>4620</v>
      </c>
      <c r="K4" s="13">
        <f>(J4/E4)*100</f>
        <v>35.00795635371675</v>
      </c>
      <c r="M4" s="10"/>
    </row>
    <row r="5" spans="1:14" ht="15" x14ac:dyDescent="0.2">
      <c r="A5" s="5" t="s">
        <v>7</v>
      </c>
      <c r="B5" s="12">
        <v>272</v>
      </c>
      <c r="C5" s="12">
        <v>4</v>
      </c>
      <c r="D5" s="38" t="s">
        <v>47</v>
      </c>
      <c r="E5" s="12">
        <v>276</v>
      </c>
      <c r="F5" s="12">
        <v>312</v>
      </c>
      <c r="G5" s="12">
        <v>5</v>
      </c>
      <c r="H5" s="38" t="s">
        <v>47</v>
      </c>
      <c r="I5" s="12">
        <v>317</v>
      </c>
      <c r="J5" s="12">
        <f>I5-E5</f>
        <v>41</v>
      </c>
      <c r="K5" s="11">
        <f>(J5/E5)*100</f>
        <v>14.855072463768115</v>
      </c>
      <c r="M5" s="10"/>
    </row>
    <row r="6" spans="1:14" ht="15" x14ac:dyDescent="0.2">
      <c r="A6" s="5" t="s">
        <v>6</v>
      </c>
      <c r="B6" s="12">
        <v>1599</v>
      </c>
      <c r="C6" s="12">
        <v>5</v>
      </c>
      <c r="D6" s="38" t="s">
        <v>47</v>
      </c>
      <c r="E6" s="12">
        <v>1604</v>
      </c>
      <c r="F6" s="12">
        <v>1708</v>
      </c>
      <c r="G6" s="12">
        <v>6</v>
      </c>
      <c r="H6" s="38" t="s">
        <v>47</v>
      </c>
      <c r="I6" s="12">
        <v>1714</v>
      </c>
      <c r="J6" s="12">
        <f>I6-E6</f>
        <v>110</v>
      </c>
      <c r="K6" s="11">
        <f>(J6/E6)*100</f>
        <v>6.8578553615960107</v>
      </c>
      <c r="M6" s="10"/>
    </row>
    <row r="7" spans="1:14" x14ac:dyDescent="0.2">
      <c r="A7" s="5" t="s">
        <v>5</v>
      </c>
      <c r="B7" s="12">
        <v>3687</v>
      </c>
      <c r="C7" s="12">
        <v>35</v>
      </c>
      <c r="D7" s="12">
        <v>1</v>
      </c>
      <c r="E7" s="12">
        <v>3723</v>
      </c>
      <c r="F7" s="12">
        <v>4142</v>
      </c>
      <c r="G7" s="12">
        <v>25</v>
      </c>
      <c r="H7" s="12">
        <v>1</v>
      </c>
      <c r="I7" s="12">
        <v>4168</v>
      </c>
      <c r="J7" s="12">
        <f>I7-E7</f>
        <v>445</v>
      </c>
      <c r="K7" s="11">
        <f>(J7/E7)*100</f>
        <v>11.95272629599785</v>
      </c>
      <c r="M7" s="10"/>
    </row>
    <row r="8" spans="1:14" x14ac:dyDescent="0.2">
      <c r="A8" s="5" t="s">
        <v>4</v>
      </c>
      <c r="B8" s="12">
        <v>7569</v>
      </c>
      <c r="C8" s="12">
        <v>21</v>
      </c>
      <c r="D8" s="12">
        <v>4</v>
      </c>
      <c r="E8" s="12">
        <v>7594</v>
      </c>
      <c r="F8" s="12">
        <v>11574</v>
      </c>
      <c r="G8" s="12">
        <v>40</v>
      </c>
      <c r="H8" s="12">
        <v>4</v>
      </c>
      <c r="I8" s="12">
        <v>11618</v>
      </c>
      <c r="J8" s="12">
        <f>I8-E8</f>
        <v>4024</v>
      </c>
      <c r="K8" s="11">
        <f>(J8/E8)*100</f>
        <v>52.989202001580196</v>
      </c>
      <c r="M8" s="10"/>
    </row>
    <row r="9" spans="1:14" ht="12.75" customHeight="1" x14ac:dyDescent="0.2">
      <c r="A9" s="51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4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4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 x14ac:dyDescent="0.2">
      <c r="G12" s="1"/>
    </row>
    <row r="13" spans="1:14" x14ac:dyDescent="0.2">
      <c r="G13" s="1"/>
      <c r="H13" s="33"/>
      <c r="I13" s="33"/>
      <c r="J13" s="33"/>
    </row>
    <row r="14" spans="1:14" x14ac:dyDescent="0.2">
      <c r="G14" s="1"/>
      <c r="H14" s="33"/>
      <c r="I14" s="33"/>
      <c r="J14" s="33"/>
    </row>
    <row r="15" spans="1:14" x14ac:dyDescent="0.2">
      <c r="G15" s="1"/>
      <c r="H15" s="33"/>
      <c r="I15" s="33"/>
      <c r="J15" s="33"/>
    </row>
    <row r="16" spans="1:14" x14ac:dyDescent="0.2">
      <c r="G16" s="1"/>
      <c r="H16" s="33"/>
      <c r="I16" s="33"/>
      <c r="J16" s="33"/>
    </row>
    <row r="17" spans="1:10" x14ac:dyDescent="0.2">
      <c r="G17" s="1"/>
      <c r="H17" s="33"/>
      <c r="I17" s="33"/>
      <c r="J17" s="33"/>
    </row>
    <row r="18" spans="1:10" x14ac:dyDescent="0.2">
      <c r="A18" s="1"/>
      <c r="B18" s="1"/>
      <c r="C18" s="1"/>
      <c r="D18" s="1"/>
      <c r="E18" s="1"/>
    </row>
    <row r="20" spans="1:10" x14ac:dyDescent="0.2">
      <c r="A20" s="1"/>
      <c r="B20" s="1"/>
      <c r="C20" s="1"/>
      <c r="D20" s="1"/>
      <c r="E20" s="1"/>
    </row>
  </sheetData>
  <mergeCells count="7">
    <mergeCell ref="A9:K9"/>
    <mergeCell ref="A1:K1"/>
    <mergeCell ref="A2:A3"/>
    <mergeCell ref="B2:E2"/>
    <mergeCell ref="F2:I2"/>
    <mergeCell ref="J2:J3"/>
    <mergeCell ref="K2:K3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D243-7CAE-4F74-8F0B-91A1CE6C5147}">
  <sheetPr>
    <tabColor rgb="FF92D050"/>
  </sheetPr>
  <dimension ref="A1:AMK19"/>
  <sheetViews>
    <sheetView tabSelected="1" zoomScaleNormal="100" workbookViewId="0">
      <selection activeCell="H14" sqref="H14"/>
    </sheetView>
  </sheetViews>
  <sheetFormatPr baseColWidth="10" defaultColWidth="8.85546875" defaultRowHeight="12.75" x14ac:dyDescent="0.2"/>
  <cols>
    <col min="1" max="1" width="11.28515625" style="17" customWidth="1"/>
    <col min="2" max="5" width="8.85546875" style="17"/>
    <col min="6" max="6" width="11.42578125" style="17" customWidth="1"/>
    <col min="7" max="1025" width="8.85546875" style="17"/>
    <col min="1026" max="16384" width="8.85546875" style="1"/>
  </cols>
  <sheetData>
    <row r="1" spans="1:22" ht="27" customHeight="1" x14ac:dyDescent="0.2">
      <c r="A1" s="52" t="s">
        <v>52</v>
      </c>
      <c r="B1" s="52"/>
      <c r="C1" s="52"/>
      <c r="D1" s="52"/>
      <c r="E1" s="52"/>
      <c r="F1" s="52"/>
    </row>
    <row r="2" spans="1:22" x14ac:dyDescent="0.2">
      <c r="A2" s="30"/>
      <c r="B2" s="29" t="s">
        <v>32</v>
      </c>
      <c r="C2" s="29" t="s">
        <v>31</v>
      </c>
      <c r="D2" s="29" t="s">
        <v>30</v>
      </c>
      <c r="E2" s="29" t="s">
        <v>29</v>
      </c>
      <c r="F2" s="29" t="s">
        <v>23</v>
      </c>
    </row>
    <row r="3" spans="1:22" x14ac:dyDescent="0.2">
      <c r="A3" s="27">
        <v>2011</v>
      </c>
      <c r="B3" s="28">
        <v>12250</v>
      </c>
      <c r="C3" s="28">
        <v>946</v>
      </c>
      <c r="D3" s="28">
        <v>1993</v>
      </c>
      <c r="E3" s="28">
        <v>76</v>
      </c>
      <c r="F3" s="25">
        <v>15351</v>
      </c>
      <c r="R3" s="34"/>
      <c r="S3" s="34"/>
      <c r="T3" s="34"/>
      <c r="U3" s="34"/>
      <c r="V3" s="34"/>
    </row>
    <row r="4" spans="1:22" x14ac:dyDescent="0.2">
      <c r="A4" s="27">
        <v>2012</v>
      </c>
      <c r="B4" s="28">
        <v>10025</v>
      </c>
      <c r="C4" s="28">
        <v>800</v>
      </c>
      <c r="D4" s="28">
        <v>1714</v>
      </c>
      <c r="E4" s="28">
        <v>61</v>
      </c>
      <c r="F4" s="25">
        <v>12727</v>
      </c>
      <c r="R4" s="34"/>
      <c r="S4" s="34"/>
      <c r="T4" s="34"/>
      <c r="U4" s="34"/>
      <c r="V4" s="34"/>
    </row>
    <row r="5" spans="1:22" x14ac:dyDescent="0.2">
      <c r="A5" s="27">
        <v>2013</v>
      </c>
      <c r="B5" s="28">
        <v>10354</v>
      </c>
      <c r="C5" s="28">
        <v>815</v>
      </c>
      <c r="D5" s="28">
        <v>1889</v>
      </c>
      <c r="E5" s="28">
        <v>58</v>
      </c>
      <c r="F5" s="25">
        <v>13362</v>
      </c>
      <c r="R5" s="34"/>
      <c r="S5" s="34"/>
      <c r="T5" s="34"/>
      <c r="U5" s="34"/>
      <c r="V5" s="34"/>
    </row>
    <row r="6" spans="1:22" x14ac:dyDescent="0.2">
      <c r="A6" s="27">
        <v>2014</v>
      </c>
      <c r="B6" s="28">
        <v>11560</v>
      </c>
      <c r="C6" s="28">
        <v>833</v>
      </c>
      <c r="D6" s="28">
        <v>2223</v>
      </c>
      <c r="E6" s="28">
        <v>68</v>
      </c>
      <c r="F6" s="25">
        <v>14779</v>
      </c>
      <c r="R6" s="34"/>
      <c r="S6" s="34"/>
      <c r="T6" s="34"/>
      <c r="U6" s="34"/>
      <c r="V6" s="34"/>
    </row>
    <row r="7" spans="1:22" x14ac:dyDescent="0.2">
      <c r="A7" s="27">
        <v>2015</v>
      </c>
      <c r="B7" s="28">
        <v>12855</v>
      </c>
      <c r="C7" s="28">
        <v>943</v>
      </c>
      <c r="D7" s="28">
        <v>2376</v>
      </c>
      <c r="E7" s="28">
        <v>87</v>
      </c>
      <c r="F7" s="25">
        <v>16329</v>
      </c>
      <c r="R7" s="34"/>
      <c r="S7" s="34"/>
      <c r="T7" s="34"/>
      <c r="U7" s="34"/>
      <c r="V7" s="34"/>
    </row>
    <row r="8" spans="1:22" x14ac:dyDescent="0.2">
      <c r="A8" s="27">
        <v>2016</v>
      </c>
      <c r="B8" s="28">
        <v>14537</v>
      </c>
      <c r="C8" s="28">
        <v>1083</v>
      </c>
      <c r="D8" s="28">
        <v>2645</v>
      </c>
      <c r="E8" s="28">
        <v>100</v>
      </c>
      <c r="F8" s="25">
        <v>18428</v>
      </c>
      <c r="R8" s="34"/>
      <c r="S8" s="34"/>
      <c r="T8" s="34"/>
      <c r="U8" s="34"/>
      <c r="V8" s="34"/>
    </row>
    <row r="9" spans="1:22" x14ac:dyDescent="0.2">
      <c r="A9" s="27">
        <v>2017</v>
      </c>
      <c r="B9" s="28">
        <v>15793</v>
      </c>
      <c r="C9" s="28">
        <v>1168</v>
      </c>
      <c r="D9" s="28">
        <v>2930</v>
      </c>
      <c r="E9" s="28">
        <v>110</v>
      </c>
      <c r="F9" s="25">
        <v>20099</v>
      </c>
      <c r="R9" s="34"/>
      <c r="S9" s="34"/>
      <c r="T9" s="34"/>
      <c r="U9" s="34"/>
      <c r="V9" s="34"/>
    </row>
    <row r="10" spans="1:22" x14ac:dyDescent="0.2">
      <c r="A10" s="27">
        <v>2018</v>
      </c>
      <c r="B10" s="28">
        <v>16261</v>
      </c>
      <c r="C10" s="28">
        <v>1286</v>
      </c>
      <c r="D10" s="28">
        <v>2913</v>
      </c>
      <c r="E10" s="28">
        <v>90</v>
      </c>
      <c r="F10" s="25">
        <v>20625</v>
      </c>
      <c r="R10" s="34"/>
      <c r="S10" s="34"/>
      <c r="T10" s="34"/>
      <c r="U10" s="34"/>
      <c r="V10" s="34"/>
    </row>
    <row r="11" spans="1:22" x14ac:dyDescent="0.2">
      <c r="A11" s="27">
        <v>2019</v>
      </c>
      <c r="B11" s="28">
        <v>16843</v>
      </c>
      <c r="C11" s="28">
        <v>1414</v>
      </c>
      <c r="D11" s="28">
        <v>3281</v>
      </c>
      <c r="E11" s="28">
        <v>98</v>
      </c>
      <c r="F11" s="25">
        <v>21725</v>
      </c>
      <c r="R11" s="34"/>
      <c r="S11" s="34"/>
      <c r="T11" s="34"/>
      <c r="U11" s="34"/>
      <c r="V11" s="34"/>
    </row>
    <row r="12" spans="1:22" x14ac:dyDescent="0.2">
      <c r="A12" s="27">
        <v>2020</v>
      </c>
      <c r="B12" s="28">
        <v>10312</v>
      </c>
      <c r="C12" s="28">
        <v>903</v>
      </c>
      <c r="D12" s="28">
        <v>1662</v>
      </c>
      <c r="E12" s="28">
        <v>78</v>
      </c>
      <c r="F12" s="25">
        <v>13197</v>
      </c>
      <c r="R12" s="34"/>
      <c r="S12" s="34"/>
      <c r="T12" s="34"/>
      <c r="U12" s="34"/>
      <c r="V12" s="34"/>
    </row>
    <row r="13" spans="1:22" x14ac:dyDescent="0.2">
      <c r="A13" s="27">
        <v>2021</v>
      </c>
      <c r="B13" s="26">
        <v>14048</v>
      </c>
      <c r="C13" s="26">
        <v>1125</v>
      </c>
      <c r="D13" s="26">
        <v>2465</v>
      </c>
      <c r="E13" s="26">
        <v>112</v>
      </c>
      <c r="F13" s="25">
        <v>17817</v>
      </c>
      <c r="R13" s="34"/>
      <c r="S13" s="34"/>
      <c r="T13" s="34"/>
      <c r="U13" s="34"/>
      <c r="V13" s="34"/>
    </row>
    <row r="14" spans="1:22" x14ac:dyDescent="0.2">
      <c r="A14" s="24" t="s">
        <v>50</v>
      </c>
      <c r="B14" s="26">
        <f>B13-B12</f>
        <v>3736</v>
      </c>
      <c r="C14" s="26">
        <f>C13-C12</f>
        <v>222</v>
      </c>
      <c r="D14" s="26">
        <f>D13-D12</f>
        <v>803</v>
      </c>
      <c r="E14" s="26">
        <f>E13-E12</f>
        <v>34</v>
      </c>
      <c r="F14" s="25">
        <f>F13-F12</f>
        <v>4620</v>
      </c>
      <c r="R14" s="34"/>
      <c r="S14" s="34"/>
      <c r="T14" s="34"/>
      <c r="U14" s="34"/>
      <c r="V14" s="34"/>
    </row>
    <row r="15" spans="1:22" x14ac:dyDescent="0.2">
      <c r="A15" s="24" t="s">
        <v>28</v>
      </c>
      <c r="B15" s="23">
        <f>B14/B12*100</f>
        <v>36.229635376260667</v>
      </c>
      <c r="C15" s="23">
        <f>C14/C12*100</f>
        <v>24.58471760797342</v>
      </c>
      <c r="D15" s="23">
        <f>D14/D12*100</f>
        <v>48.31528279181709</v>
      </c>
      <c r="E15" s="23">
        <f>E14/E12*100</f>
        <v>43.589743589743591</v>
      </c>
      <c r="F15" s="22">
        <f>F14/F12*100</f>
        <v>35.00795635371675</v>
      </c>
    </row>
    <row r="16" spans="1:22" ht="12.75" customHeight="1" x14ac:dyDescent="0.2">
      <c r="A16" s="51" t="s">
        <v>51</v>
      </c>
      <c r="B16" s="51"/>
      <c r="C16" s="51"/>
      <c r="D16" s="51"/>
      <c r="E16" s="51"/>
      <c r="F16" s="51"/>
      <c r="G16" s="39"/>
      <c r="H16" s="39"/>
      <c r="I16" s="39"/>
      <c r="J16" s="39"/>
      <c r="K16" s="39"/>
    </row>
    <row r="17" spans="1:1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B19" s="21"/>
      <c r="C19" s="21"/>
      <c r="D19" s="21"/>
      <c r="E19" s="21"/>
    </row>
  </sheetData>
  <mergeCells count="2">
    <mergeCell ref="A1:F1"/>
    <mergeCell ref="A16:F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Índex de quadres i gràfics</vt:lpstr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Anne Ratcliffe</dc:creator>
  <cp:lastModifiedBy>Fernando Ruiz Fernández</cp:lastModifiedBy>
  <dcterms:created xsi:type="dcterms:W3CDTF">2021-06-11T10:52:38Z</dcterms:created>
  <dcterms:modified xsi:type="dcterms:W3CDTF">2022-09-30T08:46:35Z</dcterms:modified>
</cp:coreProperties>
</file>