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LOFIGRP4\ces\3er mandat CES\12. CT MEMÒRIA\Memòria del CES\4. Memòria 2020\Material per penjar a la web\"/>
    </mc:Choice>
  </mc:AlternateContent>
  <xr:revisionPtr revIDLastSave="0" documentId="13_ncr:1_{A3B744F7-8D02-479D-9AB7-66D134E94DFA}" xr6:coauthVersionLast="47" xr6:coauthVersionMax="47" xr10:uidLastSave="{00000000-0000-0000-0000-000000000000}"/>
  <bookViews>
    <workbookView xWindow="-120" yWindow="-120" windowWidth="21840" windowHeight="13140" tabRatio="500" xr2:uid="{00000000-000D-0000-FFFF-FFFF00000000}"/>
  </bookViews>
  <sheets>
    <sheet name="Índex de taules i gràfics" sheetId="1" r:id="rId1"/>
    <sheet name="Q1" sheetId="2" r:id="rId2"/>
    <sheet name="Q2" sheetId="3" r:id="rId3"/>
    <sheet name="Q3" sheetId="4" r:id="rId4"/>
    <sheet name="Q4" sheetId="5" r:id="rId5"/>
    <sheet name="Q5" sheetId="6" r:id="rId6"/>
    <sheet name="Q6" sheetId="7" r:id="rId7"/>
    <sheet name="Q7" sheetId="8" r:id="rId8"/>
    <sheet name="Q8" sheetId="9" r:id="rId9"/>
    <sheet name="Q9" sheetId="10" r:id="rId10"/>
    <sheet name="Q10" sheetId="11" r:id="rId11"/>
    <sheet name="Q11" sheetId="12" r:id="rId12"/>
    <sheet name="Q12" sheetId="13" r:id="rId13"/>
    <sheet name="Q13" sheetId="14" r:id="rId14"/>
    <sheet name="Q14" sheetId="15" r:id="rId15"/>
    <sheet name="Q15" sheetId="16" r:id="rId16"/>
    <sheet name="Q16" sheetId="17" r:id="rId17"/>
    <sheet name="Q17" sheetId="18" r:id="rId18"/>
    <sheet name="Q18" sheetId="19" r:id="rId19"/>
    <sheet name="Q19" sheetId="20" r:id="rId20"/>
    <sheet name="Q20" sheetId="21" r:id="rId21"/>
    <sheet name="Q21" sheetId="22" r:id="rId22"/>
    <sheet name="Q22" sheetId="23" r:id="rId23"/>
    <sheet name="Q23" sheetId="24" r:id="rId24"/>
    <sheet name="Q24" sheetId="25" r:id="rId25"/>
    <sheet name="Q25" sheetId="26" r:id="rId26"/>
    <sheet name="Q26" sheetId="27" r:id="rId27"/>
    <sheet name="Q27" sheetId="28" r:id="rId28"/>
    <sheet name="Q28" sheetId="29" r:id="rId29"/>
  </sheets>
  <definedNames>
    <definedName name="__123Graph_A" localSheetId="1">#REF!</definedName>
    <definedName name="__123Graph_A" localSheetId="5">#REF!</definedName>
    <definedName name="__123Graph_A">#REF!</definedName>
    <definedName name="__123Graph_AGRAF1" localSheetId="5">#REF!</definedName>
    <definedName name="__123Graph_AGRAF1">#REF!</definedName>
    <definedName name="__123Graph_AGRAF2" localSheetId="5">#REF!</definedName>
    <definedName name="__123Graph_AGRAF2">#REF!</definedName>
    <definedName name="__123Graph_B" localSheetId="5">#REF!</definedName>
    <definedName name="__123Graph_B">#REF!</definedName>
    <definedName name="__123Graph_BGRAF1" localSheetId="5">#REF!</definedName>
    <definedName name="__123Graph_BGRAF1">#REF!</definedName>
    <definedName name="__123Graph_BGRAF2" localSheetId="5">#REF!</definedName>
    <definedName name="__123Graph_BGRAF2">#REF!</definedName>
    <definedName name="__123Graph_C" localSheetId="5">#REF!</definedName>
    <definedName name="__123Graph_C">#REF!</definedName>
    <definedName name="__123Graph_CGRAF1" localSheetId="5">#REF!</definedName>
    <definedName name="__123Graph_CGRAF1">#REF!</definedName>
    <definedName name="__123Graph_CGRAF2" localSheetId="5">#REF!</definedName>
    <definedName name="__123Graph_CGRAF2">#REF!</definedName>
    <definedName name="__123Graph_D" localSheetId="5">#REF!</definedName>
    <definedName name="__123Graph_D">#REF!</definedName>
    <definedName name="__123Graph_DGRAF1" localSheetId="5">#REF!</definedName>
    <definedName name="__123Graph_DGRAF1">#REF!</definedName>
    <definedName name="__123Graph_DGRAF2" localSheetId="5">#REF!</definedName>
    <definedName name="__123Graph_DGRAF2">#REF!</definedName>
    <definedName name="__123Graph_E" localSheetId="5">#REF!</definedName>
    <definedName name="__123Graph_E">#REF!</definedName>
    <definedName name="__123Graph_EGRAF1" localSheetId="5">#REF!</definedName>
    <definedName name="__123Graph_EGRAF1">#REF!</definedName>
    <definedName name="__123Graph_EGRAF2" localSheetId="5">#REF!</definedName>
    <definedName name="__123Graph_EGRAF2">#REF!</definedName>
    <definedName name="__123Graph_X" localSheetId="5">#REF!</definedName>
    <definedName name="__123Graph_X">#REF!</definedName>
    <definedName name="__123Graph_XGRAF1" localSheetId="5">#REF!</definedName>
    <definedName name="__123Graph_XGRAF1">#REF!</definedName>
    <definedName name="__123Graph_XGRAF2" localSheetId="5">#REF!</definedName>
    <definedName name="__123Graph_XGRAF2">#REF!</definedName>
    <definedName name="_C7" localSheetId="5">#REF!</definedName>
    <definedName name="_C7">#REF!</definedName>
    <definedName name="_TAB1" localSheetId="5">#REF!</definedName>
    <definedName name="_TAB1">#REF!</definedName>
    <definedName name="A">#N/A</definedName>
    <definedName name="A_impresión_IM" localSheetId="10">#REF!</definedName>
    <definedName name="A_impresión_IM" localSheetId="3">#REF!</definedName>
    <definedName name="A_impresión_IM" localSheetId="5">#REF!</definedName>
    <definedName name="A_impresión_IM">#REF!</definedName>
    <definedName name="aa" localSheetId="5">#REF!</definedName>
    <definedName name="aa">#REF!</definedName>
    <definedName name="AEA" localSheetId="5">"[1]ae93!#REF!"</definedName>
    <definedName name="AEA">"[1]ae93!#REF!"</definedName>
    <definedName name="AEACT" localSheetId="5">"[1]ae95!#REF!"</definedName>
    <definedName name="AEACT">"[1]ae95!#REF!"</definedName>
    <definedName name="AEB" localSheetId="5">"[1]ae93!#REF!"</definedName>
    <definedName name="AEB">"[1]ae93!#REF!"</definedName>
    <definedName name="_xlnm.Print_Area" localSheetId="3">'Q3'!$A$1:$G$34</definedName>
    <definedName name="Australia_5B">"['file:///G:/3er%20mandat%20CES/5%20CT%20MEM%C3%92RIA/Josep%20Soler/Capitol%203/2'#$GRAD.$E$32:.$G$32]"</definedName>
    <definedName name="Austria_5B">"['file:///G:/3er%20mandat%20CES/5%20CT%20MEM%C3%92RIA/Josep%20Soler/Capitol%203/2'#$GRAD.$E$33:.$G$33]"</definedName>
    <definedName name="B">#N/A</definedName>
    <definedName name="B7_STRatio" localSheetId="5">#REF!</definedName>
    <definedName name="B7_STRatio">#REF!</definedName>
    <definedName name="Belgium_5B">"['file:///G:/3er%20mandat%20CES/5%20CT%20MEM%C3%92RIA/Josep%20Soler/Capitol%203/2'#$GRAD.$E$34:.$G$34]"</definedName>
    <definedName name="body" localSheetId="5">#REF!</definedName>
    <definedName name="body">#REF!</definedName>
    <definedName name="C_">#N/A</definedName>
    <definedName name="C1.1a" localSheetId="5">#REF!</definedName>
    <definedName name="C1.1a">#REF!</definedName>
    <definedName name="CAA" localSheetId="5">"[1]ae92!#REF!"</definedName>
    <definedName name="CAA">"[1]ae92!#REF!"</definedName>
    <definedName name="CAB" localSheetId="5">"[1]ae92!#REF!"</definedName>
    <definedName name="CAB">"[1]ae92!#REF!"</definedName>
    <definedName name="calcul">"['file:///G:/3er%20mandat%20CES/5%20CT%20MEM%C3%92RIA/Josep%20Soler/Capitol%203/3'#$'Calcul_B1.1'.$A$1:.$L$37]"</definedName>
    <definedName name="CLA" localSheetId="5">#REF!</definedName>
    <definedName name="CLA">#REF!</definedName>
    <definedName name="CLB" localSheetId="5">#REF!</definedName>
    <definedName name="CLB">#REF!</definedName>
    <definedName name="countries" localSheetId="5">#REF!</definedName>
    <definedName name="countries">#REF!</definedName>
    <definedName name="Czech_Republic_5B">"['file:///G:/3er%20mandat%20CES/5%20CT%20MEM%C3%92RIA/Josep%20Soler/Capitol%203/2'#$GRAD.$E$35:.$G$35]"</definedName>
    <definedName name="Datos15" localSheetId="5">#REF!</definedName>
    <definedName name="Datos15">#REF!</definedName>
    <definedName name="Datos16" localSheetId="5">#REF!</definedName>
    <definedName name="Datos16">#REF!</definedName>
    <definedName name="datos3" localSheetId="10">#REF!</definedName>
    <definedName name="datos3" localSheetId="5">#REF!</definedName>
    <definedName name="datos3">#REF!</definedName>
    <definedName name="DATOS5" localSheetId="10">#REF!</definedName>
    <definedName name="DATOS5" localSheetId="5">#REF!</definedName>
    <definedName name="DATOS5">#REF!</definedName>
    <definedName name="Denmark_5B">"['file:///G:/3er%20mandat%20CES/5%20CT%20MEM%C3%92RIA/Josep%20Soler/Capitol%203/2'#$GRAD.$E$37:.$G$37]"</definedName>
    <definedName name="edee" localSheetId="5">#REF!</definedName>
    <definedName name="edee">#REF!</definedName>
    <definedName name="edpri" localSheetId="5">#REF!</definedName>
    <definedName name="edpri">#REF!</definedName>
    <definedName name="eetit" localSheetId="5">#REF!</definedName>
    <definedName name="eetit">#REF!</definedName>
    <definedName name="espectit" localSheetId="5">#REF!</definedName>
    <definedName name="espectit">#REF!</definedName>
    <definedName name="esped" localSheetId="3">#REF!</definedName>
    <definedName name="esped" localSheetId="5">#REF!</definedName>
    <definedName name="esped">#REF!</definedName>
    <definedName name="Finland_5B">"['file:///G:/3er%20mandat%20CES/5%20CT%20MEM%C3%92RIA/Josep%20Soler/Capitol%203/2'#$GRAD.$E$36:.$G$36]"</definedName>
    <definedName name="France_5B">"['file:///G:/3er%20mandat%20CES/5%20CT%20MEM%C3%92RIA/Josep%20Soler/Capitol%203/2'#$GRAD.$E$38:.$G$38]"</definedName>
    <definedName name="FTAMAN">#N/A</definedName>
    <definedName name="G" localSheetId="10">#REF!</definedName>
    <definedName name="G" localSheetId="5">#REF!</definedName>
    <definedName name="G">#REF!</definedName>
    <definedName name="G1_" localSheetId="5">#REF!</definedName>
    <definedName name="G1_">#REF!</definedName>
    <definedName name="Germany_5B">"['file:///G:/3er%20mandat%20CES/5%20CT%20MEM%C3%92RIA/Josep%20Soler/Capitol%203/2'#$GRAD.$E$39:.$G$39]"</definedName>
    <definedName name="GSOCIAL" localSheetId="10">#REF!</definedName>
    <definedName name="GSOCIAL" localSheetId="3">#REF!</definedName>
    <definedName name="GSOCIAL" localSheetId="5">#REF!</definedName>
    <definedName name="GSOCIAL">#REF!</definedName>
    <definedName name="Hungary_5B">"['file:///G:/3er%20mandat%20CES/5%20CT%20MEM%C3%92RIA/Josep%20Soler/Capitol%203/2'#$GRAD.$E$41:.$G$41]"</definedName>
    <definedName name="Iceland_5B">"['file:///G:/3er%20mandat%20CES/5%20CT%20MEM%C3%92RIA/Josep%20Soler/Capitol%203/2'#$GRAD.$E$42:.$G$42]"</definedName>
    <definedName name="Imprimir_área_IM" localSheetId="5">#REF!</definedName>
    <definedName name="Imprimir_área_IM">#REF!</definedName>
    <definedName name="INDP32">"['file:///G:/3er%20mandat%20CES/5%20CT%20MEM%C3%92RIA/Josep%20Soler/Capitol%203/4'#$P32.$A$1:.$AZ$21]"</definedName>
    <definedName name="INDP32_905070">"['file:///G:/3er%20mandat%20CES/5%20CT%20MEM%C3%92RIA/Josep%20Soler/Capitol%203/5'#$P32_57.$A$1:.$AZ$21]"</definedName>
    <definedName name="infed" localSheetId="5">#REF!</definedName>
    <definedName name="infed">#REF!</definedName>
    <definedName name="Ireland_5B">"['file:///G:/3er%20mandat%20CES/5%20CT%20MEM%C3%92RIA/Josep%20Soler/Capitol%203/2'#$GRAD.$E$43:.$G$43]"</definedName>
    <definedName name="Italy_5B">"['file:///G:/3er%20mandat%20CES/5%20CT%20MEM%C3%92RIA/Josep%20Soler/Capitol%203/2'#$GRAD.$E$45:.$G$45]"</definedName>
    <definedName name="Japan_5B">"['file:///G:/3er%20mandat%20CES/5%20CT%20MEM%C3%92RIA/Josep%20Soler/Capitol%203/2'#$GRAD.$E$46:.$G$46]"</definedName>
    <definedName name="Korea_5B">"['file:///G:/3er%20mandat%20CES/5%20CT%20MEM%C3%92RIA/Josep%20Soler/Capitol%203/2'#$GRAD.$E$47:.$G$47]"</definedName>
    <definedName name="M7_" localSheetId="5">#REF!</definedName>
    <definedName name="M7_">#REF!</definedName>
    <definedName name="Men">"['file:///G:/3er%20mandat%20CES/5%20CT%20MEM%C3%92RIA/Josep%20Soler/Capitol%203/2'#$GRAD.$F$2:.$F$61]"</definedName>
    <definedName name="Mercedes" localSheetId="10">#REF!</definedName>
    <definedName name="Mercedes" localSheetId="3">#REF!</definedName>
    <definedName name="Mercedes">"['file:///G:/3er%20mandat%20CES/5%20CT%20MEM%C3%92RIA/Josep%20Soler/Capitol%203/6'#$Centros.$A$71:.$K$103]"</definedName>
    <definedName name="Mexico_5B">"['file:///G:/3er%20mandat%20CES/5%20CT%20MEM%C3%92RIA/Josep%20Soler/Capitol%203/2'#$GRAD.$E$49:.$G$49]"</definedName>
    <definedName name="Netherlands_5B">"['file:///G:/3er%20mandat%20CES/5%20CT%20MEM%C3%92RIA/Josep%20Soler/Capitol%203/2'#$GRAD.$E$50:.$G$50]"</definedName>
    <definedName name="New_Zealand_5B">"['file:///G:/3er%20mandat%20CES/5%20CT%20MEM%C3%92RIA/Josep%20Soler/Capitol%203/2'#$GRAD.$E$51:.$G$51]"</definedName>
    <definedName name="Norway_5B">"['file:///G:/3er%20mandat%20CES/5%20CT%20MEM%C3%92RIA/Josep%20Soler/Capitol%203/2'#$GRAD.$E$52:.$G$52]"</definedName>
    <definedName name="p5_age">"['file:///G:/3er%20mandat%20CES/5%20CT%20MEM%C3%92RIA/Josep%20Soler/Capitol%203/7'#$p5_ageISC5a.$A$1:.$D$55]"</definedName>
    <definedName name="p5nr">"['file:///G:/3er%20mandat%20CES/5%20CT%20MEM%C3%92RIA/Josep%20Soler/Capitol%203/8'#$P5nr_2.$A$1:.$AC$43]"</definedName>
    <definedName name="Poland_5B">"['file:///G:/3er%20mandat%20CES/5%20CT%20MEM%C3%92RIA/Josep%20Soler/Capitol%203/2'#$GRAD.$E$53:.$G$53]"</definedName>
    <definedName name="POpula">"['file:///G:/3er%20mandat%20CES/5%20CT%20MEM%C3%92RIA/Josep%20Soler/Capitol%203/9'#$POpula.$A$1:.$I$1559]"</definedName>
    <definedName name="Portugal_5B">"['file:///G:/3er%20mandat%20CES/5%20CT%20MEM%C3%92RIA/Josep%20Soler/Capitol%203/2'#$GRAD.$E$54:.$G$54]"</definedName>
    <definedName name="Slovakia_5B">"['file:///G:/3er%20mandat%20CES/5%20CT%20MEM%C3%92RIA/Josep%20Soler/Capitol%203/2'#$GRAD.$E$55:.$G$55]"</definedName>
    <definedName name="Spain_5B">"['file:///G:/3er%20mandat%20CES/5%20CT%20MEM%C3%92RIA/Josep%20Soler/Capitol%203/2'#$GRAD.$E$56:.$G$56]"</definedName>
    <definedName name="SPSS">"['file:///G:/3er%20mandat%20CES/5%20CT%20MEM%C3%92RIA/Josep%20Soler/Capitol%203/10'#$'Figure5.6'.$B$2:.$X$30]"</definedName>
    <definedName name="Sweden_5B">"['file:///G:/3er%20mandat%20CES/5%20CT%20MEM%C3%92RIA/Josep%20Soler/Capitol%203/2'#$GRAD.$E$57:.$G$57]"</definedName>
    <definedName name="Switzerland_5B">"['file:///G:/3er%20mandat%20CES/5%20CT%20MEM%C3%92RIA/Josep%20Soler/Capitol%203/2'#$GRAD.$E$58:.$G$58]"</definedName>
    <definedName name="T4_" localSheetId="5">#REF!</definedName>
    <definedName name="T4_">#REF!</definedName>
    <definedName name="T7_" localSheetId="5">#REF!</definedName>
    <definedName name="T7_">#REF!</definedName>
    <definedName name="TC" localSheetId="5">#REF!</definedName>
    <definedName name="TC">#REF!</definedName>
    <definedName name="TM" localSheetId="5">#REF!</definedName>
    <definedName name="TM">#REF!</definedName>
    <definedName name="toto">"['file:///G:/3er%20mandat%20CES/5%20CT%20MEM%C3%92RIA/Josep%20Soler/Capitol%203/11'#$'Data5.11a'.$B$3:.$C$34]"</definedName>
    <definedName name="TSC" localSheetId="5">#REF!</definedName>
    <definedName name="TSC">#REF!</definedName>
    <definedName name="Turkey_5B">"['file:///G:/3er%20mandat%20CES/5%20CT%20MEM%C3%92RIA/Josep%20Soler/Capitol%203/2'#$GRAD.$E$59:.$G$59]"</definedName>
    <definedName name="U">#N/A</definedName>
    <definedName name="United_Kingdom_5B">"['file:///G:/3er%20mandat%20CES/5%20CT%20MEM%C3%92RIA/Josep%20Soler/Capitol%203/2'#$GRAD.$E$60:.$G$60]"</definedName>
    <definedName name="United_States_5B">"['file:///G:/3er%20mandat%20CES/5%20CT%20MEM%C3%92RIA/Josep%20Soler/Capitol%203/2'#$GRAD.$E$61:.$G$61]"</definedName>
    <definedName name="weight">"['file:///G:/3er%20mandat%20CES/5%20CT%20MEM%C3%92RIA/Josep%20Soler/Capitol%203/12'#$F5_W.$A$1:.$C$33]"</definedName>
    <definedName name="Women">"['file:///G:/3er%20mandat%20CES/5%20CT%20MEM%C3%92RIA/Josep%20Soler/Capitol%203/2'#$GRAD.$G$2:.$G$61]"</definedName>
    <definedName name="XYZ" localSheetId="10">#REF!</definedName>
    <definedName name="XYZ" localSheetId="3">#REF!</definedName>
    <definedName name="XYZ">"['file:///G:/3er%20mandat%20CES/5%20CT%20MEM%C3%92RIA/Josep%20Soler/Capitol%203/6'#$Centros.$A$1:.$J$175]"</definedName>
    <definedName name="YO" localSheetId="10">#REF!</definedName>
    <definedName name="YO" localSheetId="3">#REF!</definedName>
    <definedName name="YO">"['file:///G:/3er%20mandat%20CES/5%20CT%20MEM%C3%92RIA/Josep%20Soler/Capitol%203/6'#$Centros.$A$71:.$K$103]"</definedName>
  </definedNames>
  <calcPr calcId="19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5" i="26" l="1"/>
  <c r="D4" i="26"/>
  <c r="C4" i="26"/>
  <c r="D5" i="25"/>
  <c r="D4" i="25"/>
  <c r="C4" i="25"/>
  <c r="D5" i="24"/>
  <c r="D4" i="24"/>
  <c r="C4" i="24"/>
  <c r="D5" i="23"/>
  <c r="C5" i="23"/>
  <c r="B5" i="23"/>
  <c r="D4" i="22"/>
  <c r="C4" i="22"/>
  <c r="E17" i="20"/>
  <c r="E9" i="8"/>
  <c r="C9" i="8"/>
  <c r="E6" i="8"/>
  <c r="C6" i="8"/>
  <c r="E3" i="8"/>
  <c r="C3" i="8"/>
  <c r="E27" i="3"/>
  <c r="E23" i="3"/>
  <c r="D23" i="3"/>
  <c r="C23" i="3"/>
  <c r="B23" i="3"/>
  <c r="E20" i="3"/>
  <c r="E17" i="3"/>
  <c r="D17" i="3"/>
  <c r="C17" i="3"/>
  <c r="P18" i="2"/>
  <c r="P17" i="2"/>
  <c r="P16" i="2"/>
  <c r="P15" i="2"/>
  <c r="P14" i="2"/>
  <c r="P13" i="2"/>
  <c r="P12" i="2"/>
  <c r="P11" i="2"/>
  <c r="P10" i="2"/>
  <c r="P9" i="2"/>
  <c r="P8" i="2"/>
  <c r="P7" i="2"/>
  <c r="P6" i="2"/>
  <c r="P5" i="2"/>
  <c r="P4" i="2"/>
</calcChain>
</file>

<file path=xl/sharedStrings.xml><?xml version="1.0" encoding="utf-8"?>
<sst xmlns="http://schemas.openxmlformats.org/spreadsheetml/2006/main" count="824" uniqueCount="326">
  <si>
    <t>Memòria sobre l'economia, el treball i la societat de les Illes Balears 2020</t>
  </si>
  <si>
    <t>Índex de taules i gràfics III.5. Educació</t>
  </si>
  <si>
    <t>Quadre III-5.1.</t>
  </si>
  <si>
    <t>Alumnat matriculat en ensenyaments de règim general per nivells educatius</t>
  </si>
  <si>
    <t>Quadre III-5.2</t>
  </si>
  <si>
    <t>Alumnat matriculat en ensenyaments de règim especial</t>
  </si>
  <si>
    <t>Quadre III-5.3.</t>
  </si>
  <si>
    <t>Alumnat matriculat en educació d'adults i en educació a distància, per ensenyament</t>
  </si>
  <si>
    <t>Quadre III-5.4.</t>
  </si>
  <si>
    <t xml:space="preserve"> Percentatge d'alumnat estranger en ensenyaments de règim general no universitaris per nivells i titularitat dels centres</t>
  </si>
  <si>
    <t>Quadre III-5.5.</t>
  </si>
  <si>
    <t>Percentatge d'alumnat estranger en ensenyaments de règim general no universitaris per nivells i titularitat dels centres (quadre evolutiu)</t>
  </si>
  <si>
    <t xml:space="preserve">Quadre III-5.6. </t>
  </si>
  <si>
    <t>Variació de l'alumnat estranger en termes absoluts. Ensenyaments no universitaris</t>
  </si>
  <si>
    <t xml:space="preserve">Quadre III-5.7. </t>
  </si>
  <si>
    <t>Professorat d'ensenyaments de règim general i de règim especial per titularitat del centre</t>
  </si>
  <si>
    <t>Quadre III-5.8.</t>
  </si>
  <si>
    <t>Mitjana d'alumnes per professor en equivalents a temps complet, per tipus de centre i titularitat. Ensenyaments de règim general no universitaris</t>
  </si>
  <si>
    <t>Quadre III-5.9.</t>
  </si>
  <si>
    <t xml:space="preserve">Nombre mitjà d'alumnat per unitat per titularitat del centre 				</t>
  </si>
  <si>
    <t>Quadre III-5.10.</t>
  </si>
  <si>
    <t>Esperança de vida escolar en el sistema educatiu als 6 anys</t>
  </si>
  <si>
    <t xml:space="preserve">Quadre III-5.11. </t>
  </si>
  <si>
    <t>Taxes netes d'escolarització en edats postobligatòries en el sistema educatiu i formatiu</t>
  </si>
  <si>
    <t>Quadre III-5.12.</t>
  </si>
  <si>
    <t>Taxes d'idoneïtat en les edats de 8, 10, 12, 14 i 15 anys</t>
  </si>
  <si>
    <t>Quadre III-5.13.</t>
  </si>
  <si>
    <t>Percentatge d'alumnat repetidor d'educació primària el darrer curs, per sexe</t>
  </si>
  <si>
    <t xml:space="preserve">Quadre III-5.14. </t>
  </si>
  <si>
    <t>Percentatge d'alumnat repetidor d'educació primària per curs, titularitat/finançament i sexe</t>
  </si>
  <si>
    <t xml:space="preserve">Quadre III-5.15. </t>
  </si>
  <si>
    <t>Taxa bruta de població que es gradua per cada ensenyament-titulació</t>
  </si>
  <si>
    <t>Quadre III-5.16.</t>
  </si>
  <si>
    <t xml:space="preserve"> Població de 18 a 24 anys que no ha completat el nivell d'educació secundària de segona etapa i no continua cap tipus d'educació-formació</t>
  </si>
  <si>
    <t>Quadre III-5.17.</t>
  </si>
  <si>
    <t>Nivell de formació de la població jove: percentatge de població de 20 a 24 anys que ha assolit almenys el nivell d'educació secundària de segona etapa</t>
  </si>
  <si>
    <t xml:space="preserve">Quadre III-5.18. </t>
  </si>
  <si>
    <t>Nivell de formació de la població per grups d'edat, sexe i nivells assolits</t>
  </si>
  <si>
    <t xml:space="preserve">Quadre III-5.19. </t>
  </si>
  <si>
    <t>Despesa pública per alumne en ensenyament no universitari</t>
  </si>
  <si>
    <t xml:space="preserve">Quadre III-5.20. </t>
  </si>
  <si>
    <t>Percentatge d'alumnat becat i import mitjà per becari a batxillerat i formació professional</t>
  </si>
  <si>
    <t>Quadre III-5.21.</t>
  </si>
  <si>
    <t>Evolució de la totalitat de l'alumnat matriculat a la UIB</t>
  </si>
  <si>
    <t xml:space="preserve">Quadre III-5.22. </t>
  </si>
  <si>
    <t>Evolució de la taxa d'universitaris matriculats a la UIB</t>
  </si>
  <si>
    <t xml:space="preserve">Quadre III-5.23. </t>
  </si>
  <si>
    <t>Càrrega docent en crèdits del professorat de la UIB</t>
  </si>
  <si>
    <t>Quadre III-5.24.</t>
  </si>
  <si>
    <t>Professorat a temps complet</t>
  </si>
  <si>
    <t xml:space="preserve">Quadre III-5.25. </t>
  </si>
  <si>
    <t>Ràtio alumnat-professor</t>
  </si>
  <si>
    <t xml:space="preserve">Quadre III-5.26. </t>
  </si>
  <si>
    <t>Personal d'administració i serveis</t>
  </si>
  <si>
    <t>Quadre III-5.27.</t>
  </si>
  <si>
    <t>Ràtio professorat/PAS</t>
  </si>
  <si>
    <t xml:space="preserve">Quadre III-5.28. </t>
  </si>
  <si>
    <t>La UIB en el rànquing del centre de classificació universitària mundial (CWUR)</t>
  </si>
  <si>
    <t>Quadre III-5.1. Alumnat matriculat en ensenyaments de règim general per nivells educatius</t>
  </si>
  <si>
    <t>Curs
2014/2015</t>
  </si>
  <si>
    <t>Curs
2015/2016</t>
  </si>
  <si>
    <t>Curs
2016/2017</t>
  </si>
  <si>
    <t>Curs
2017/2018</t>
  </si>
  <si>
    <t>Curs
2018/2019</t>
  </si>
  <si>
    <t>Curs
2019/2020</t>
  </si>
  <si>
    <t>Total</t>
  </si>
  <si>
    <t>Centres públics</t>
  </si>
  <si>
    <t>Centres privats</t>
  </si>
  <si>
    <t>Centres privats concertats</t>
  </si>
  <si>
    <t>Centres privats no concertats</t>
  </si>
  <si>
    <t>Educació infantil - primer cicle</t>
  </si>
  <si>
    <t>Educació infantil - segon cicle</t>
  </si>
  <si>
    <t>Educació primària</t>
  </si>
  <si>
    <t>Educació especial</t>
  </si>
  <si>
    <t>ESO</t>
  </si>
  <si>
    <t>Batxillerat</t>
  </si>
  <si>
    <t>Batxillerat a distància</t>
  </si>
  <si>
    <t>CF FP bàsica</t>
  </si>
  <si>
    <t>CF FP grau mitjà</t>
  </si>
  <si>
    <t>CF FP grau superior</t>
  </si>
  <si>
    <t>CF FP grau mitjà a distància</t>
  </si>
  <si>
    <t>CF FP grau superior a distància</t>
  </si>
  <si>
    <t>Programes de qualificació professional inicial</t>
  </si>
  <si>
    <t>Altres programes formatius</t>
  </si>
  <si>
    <t>Font: Estadística dels ensenyaments no universitaris. Ensenyaments no universitaris. Alumnat matriculat. Subdirecció General d'Estadística i Estudis del Ministeri d'Educació, Cultura i Esport</t>
  </si>
  <si>
    <t>Quadre III-5.2. Alumnat matriculat en ensenyaments de règim especial</t>
  </si>
  <si>
    <t>Curs 2018/2019</t>
  </si>
  <si>
    <t>Curs 2019/2020</t>
  </si>
  <si>
    <t>Homes</t>
  </si>
  <si>
    <t>Dones</t>
  </si>
  <si>
    <t>Total ensenyaments de règim especial</t>
  </si>
  <si>
    <t>Total ensenyaments d'arts plàstiques i disseny</t>
  </si>
  <si>
    <t>CFGM arts plàstiques i disseny</t>
  </si>
  <si>
    <t>CFGS arts plàstiques i disseny</t>
  </si>
  <si>
    <t>Total ensenyaments de música</t>
  </si>
  <si>
    <t>Ensenyaments elementals de música</t>
  </si>
  <si>
    <t>Ensenyaments professionals de música</t>
  </si>
  <si>
    <t>Ensenyaments superiors de música</t>
  </si>
  <si>
    <t>Total ensenyaments de dansa</t>
  </si>
  <si>
    <t>Ensenyaments elementals de dansa</t>
  </si>
  <si>
    <t>Ensenyaments professionals de dansa</t>
  </si>
  <si>
    <t>Total ensenyaments d'art dramàtic</t>
  </si>
  <si>
    <t>Total ensenyaments d'idiomes</t>
  </si>
  <si>
    <t>Total ensenyament d'idiomes nivell bàsic</t>
  </si>
  <si>
    <t>Ensenyament d'idiomes nivell bàsic A1</t>
  </si>
  <si>
    <t>-</t>
  </si>
  <si>
    <t>Ensenyament d'idiomes nivell bàsic A2</t>
  </si>
  <si>
    <t>Total ensenyament d'idiomes nivell intermedi</t>
  </si>
  <si>
    <t>Ensenyament d'idiomes nivell intermedi B1</t>
  </si>
  <si>
    <t>Ensenyament d'idiomes nivell intermedi B2</t>
  </si>
  <si>
    <t>Total ensenyament d'idiomes nivell avançat</t>
  </si>
  <si>
    <t>Ensenyament d'idiomes nivell avançat C1</t>
  </si>
  <si>
    <t>Ensenyament d'idiomes nivell avançat C2</t>
  </si>
  <si>
    <t>Total ensenyament d'idiomes nivell bàsic a distància A2</t>
  </si>
  <si>
    <t>Total ensenyament d'idiomes nivell intermedi a distància</t>
  </si>
  <si>
    <t>Ensenyament d'idiomes nivell intermedi a distància B1</t>
  </si>
  <si>
    <t>Ensenyament d'idiomes nivell intermedi a distància B2</t>
  </si>
  <si>
    <t>Total ensenyaments esportius (grau mitjà)</t>
  </si>
  <si>
    <t>Font: Estadística dels ensenyaments no universitaris. Subdirecció General d'Estadística i Estudis del Ministeri d'Educació, Cultura i Esport</t>
  </si>
  <si>
    <t>Quadre III-5.3. Alumnat matriculat en educació d'adults i en educació a distància per ensenyament</t>
  </si>
  <si>
    <t>Curs 2014/2015</t>
  </si>
  <si>
    <t>Curs 2015/2016</t>
  </si>
  <si>
    <t>Curs 2016/2017</t>
  </si>
  <si>
    <t>Curs 2017/2018</t>
  </si>
  <si>
    <t>Educació d'adults de caràcter formal</t>
  </si>
  <si>
    <t>Educació secundària per a persones adultes</t>
  </si>
  <si>
    <t>Preparació de proves lliures de batxillerat</t>
  </si>
  <si>
    <t>Preparació de proves lliures per a tècnic LOE (cicles grau mitjà)</t>
  </si>
  <si>
    <t>Preparació de la prova d'accés a la universitat</t>
  </si>
  <si>
    <t>Preparació de la prova d'accés a cicles de grau mitjà</t>
  </si>
  <si>
    <t>Preparació de la prova d'accés a cicles de grau superior</t>
  </si>
  <si>
    <t>Educació d'adults de caràcter no formal</t>
  </si>
  <si>
    <t>Llengua per a immigrants</t>
  </si>
  <si>
    <t>Llengües estrangeres</t>
  </si>
  <si>
    <t>Altres cursos</t>
  </si>
  <si>
    <t>Educació a distància</t>
  </si>
  <si>
    <t>Cicles formatius d'FP</t>
  </si>
  <si>
    <t>Grau mitjà</t>
  </si>
  <si>
    <t>Grau superior</t>
  </si>
  <si>
    <t>Font: Elaboració de l'equip CES-UIB a partir de Las cifras de la educación en España, Ministeri d'Educació i Ciència</t>
  </si>
  <si>
    <t>Quadre III-5.4. Percentatge d'alumnat estranger en ensenyaments de règim general no universitaris per nivells, titularitat dels centres i comunitats autònomes</t>
  </si>
  <si>
    <t>Total (1)</t>
  </si>
  <si>
    <t>E. infantil</t>
  </si>
  <si>
    <t>E. primària</t>
  </si>
  <si>
    <t>Batxillerats (2)</t>
  </si>
  <si>
    <t>Cicles formatius FP bàsica</t>
  </si>
  <si>
    <t>Cicles formatius FP - Grau mitjà (2)</t>
  </si>
  <si>
    <t>Cicles formatius FP - Grau superior (2)</t>
  </si>
  <si>
    <t>Total centres</t>
  </si>
  <si>
    <t>Andalusia</t>
  </si>
  <si>
    <t>Aragó</t>
  </si>
  <si>
    <t>Astúries</t>
  </si>
  <si>
    <t>Illes Balears</t>
  </si>
  <si>
    <t>Illes Canàries</t>
  </si>
  <si>
    <t>Cantàbria</t>
  </si>
  <si>
    <t>Castella i Lleó</t>
  </si>
  <si>
    <t>Castella-la Manxa</t>
  </si>
  <si>
    <t>Catalunya</t>
  </si>
  <si>
    <t>Comunitat Valenciana</t>
  </si>
  <si>
    <t>Extremadura</t>
  </si>
  <si>
    <t>Galícia</t>
  </si>
  <si>
    <t>Madrid</t>
  </si>
  <si>
    <t>Múrcia</t>
  </si>
  <si>
    <t>Navarra</t>
  </si>
  <si>
    <t>País Basc</t>
  </si>
  <si>
    <t>La Rioja</t>
  </si>
  <si>
    <t>Ceuta</t>
  </si>
  <si>
    <t>Melilla</t>
  </si>
  <si>
    <t>Font: Las cifras de la educación en España, Ministeri d'Educació i Ciència</t>
  </si>
  <si>
    <t>(1) El total inclou també els alumnes d'educació especial específica.</t>
  </si>
  <si>
    <t>(2) Inclou els alumnes estrangers que cursen aquest ensenyament en els règims presencial i a distància.</t>
  </si>
  <si>
    <t>Quadre III-5.5. Percentatge d'alumnat estranger en ensenyaments de règim general no universitaris a les Illes Balears per nivells i titularitat dels centres (quadre evolutiu)</t>
  </si>
  <si>
    <t>Educació infantil</t>
  </si>
  <si>
    <t>TOTS ELS CENTRES</t>
  </si>
  <si>
    <t>2014/2015</t>
  </si>
  <si>
    <t>Espanya</t>
  </si>
  <si>
    <t>2015/2016</t>
  </si>
  <si>
    <t>2016/2017</t>
  </si>
  <si>
    <t>2017/2018</t>
  </si>
  <si>
    <t>2018/2019</t>
  </si>
  <si>
    <t>CENTRES PÚBLICS</t>
  </si>
  <si>
    <t>s. d.</t>
  </si>
  <si>
    <t>CENTRES PRIVATS</t>
  </si>
  <si>
    <t>Quadre III-5.6. Variació de l'alumnat estranger en els ensenyaments no universitaris (2008, 2013, 2018)</t>
  </si>
  <si>
    <t>2008/09</t>
  </si>
  <si>
    <t>2013/14</t>
  </si>
  <si>
    <t>Var. %    
20013/14-2008/09</t>
  </si>
  <si>
    <t>2018/19</t>
  </si>
  <si>
    <t>Var. % 
2018/19-2013/14</t>
  </si>
  <si>
    <t>Var. %
2018/19-2008/09</t>
  </si>
  <si>
    <t>Quadre III-5.7. Professorat d'ensenyaments de règim general i de règim especial per titularitat del centre</t>
  </si>
  <si>
    <t>Règim general</t>
  </si>
  <si>
    <t>Règim especial</t>
  </si>
  <si>
    <t>Font: Ensenyaments no universitaris. Estadística del professorat i altre personal. Sèries i darrers resultats detallats. Subdirecció General d'Estadística i Estudis del Ministeri d'Educació, Cultura i Esport</t>
  </si>
  <si>
    <t>Quadre III-5.8. Mitjana d'alumnes per professor en equivalents a temps complet als ensenyaments de règim general no universitaris per tipus de centre i titularitat (2014-2018)</t>
  </si>
  <si>
    <t>Centres
ed. infantil</t>
  </si>
  <si>
    <t>Centres
ed. primària</t>
  </si>
  <si>
    <t>Centres
ed. primària
i ESO</t>
  </si>
  <si>
    <t>Centres ESO i/o batxillerats i/o FP</t>
  </si>
  <si>
    <t>Centres ed. primària, ESO i batx./ FP</t>
  </si>
  <si>
    <t>Centres específics ed. especial</t>
  </si>
  <si>
    <t>Font: Elaboració equip CES-UIB a partir de Las cifras de la educación en España. Ministeri d'Educació i Ciència</t>
  </si>
  <si>
    <t xml:space="preserve">Quadre III-5.9. Nombre mitjà d'alumnat per unitat per titularitat del centre </t>
  </si>
  <si>
    <t xml:space="preserve"> </t>
  </si>
  <si>
    <t>2016-17</t>
  </si>
  <si>
    <t>2017-18</t>
  </si>
  <si>
    <t>2018-19</t>
  </si>
  <si>
    <t>2019-20</t>
  </si>
  <si>
    <t>Estatal</t>
  </si>
  <si>
    <t>Balears</t>
  </si>
  <si>
    <t>Font: Elaboració de l'equip CES-UIB a partir d’Estadísticas de la educación no universitaria, Ministeri d’Educació i Formació Professional</t>
  </si>
  <si>
    <t>Quadre III-5.10. Esperança de vida escolar en el sistema educatiu als 6 anys (1)</t>
  </si>
  <si>
    <t>Educació no universitària</t>
  </si>
  <si>
    <t>Educació universitària</t>
  </si>
  <si>
    <t>(1) Inclou ensenyaments de règim general universitaris i no universitaris, ensenyaments de règim especial (CF arts plàstiques i disseny, esportives, professionals de música i dansa –16 i més anys–, idiomes nivell avançat –presencial–, artístiques –grau superior– i adults –inicials i secundària).</t>
  </si>
  <si>
    <t>Quadre III-5.11. Taxes netes d'escolarització en edats postobligatòries en el sistema educatiu i formatiu (1)</t>
  </si>
  <si>
    <t>16 anys</t>
  </si>
  <si>
    <t>17 anys</t>
  </si>
  <si>
    <t>18 anys</t>
  </si>
  <si>
    <t>(1) Inclou: ensenyaments de règim general universitaris i no universitaris, ensenyaments de règim especial (CF arts plàstiques i disseny, esportius, professionals de música i dansa, idiomes nivell avançat i artístiques grau superior) ensenyaments equivalents a l’universitari, formació ocupacional i escola d’adults (bàsica i secundària).</t>
  </si>
  <si>
    <t>Quadre III-5.12. Taxes d'idoneïtat als 8, 10, 12, 14 i 15 anys</t>
  </si>
  <si>
    <t>8 anys</t>
  </si>
  <si>
    <t>10 anys</t>
  </si>
  <si>
    <t>12 anys</t>
  </si>
  <si>
    <t>14 anys</t>
  </si>
  <si>
    <t>15 anys</t>
  </si>
  <si>
    <t>Quadre III-5.13. Taxa d'alumnes repetidors d'educació primària en el darrer curs, per sexe</t>
  </si>
  <si>
    <t>Nins</t>
  </si>
  <si>
    <t>Nines</t>
  </si>
  <si>
    <t>Quadre III-5.14. Percentatge d'alumnes repetidors d'educació primària per curs, titularitat/finançament i sexe</t>
  </si>
  <si>
    <t>Ens. concertat</t>
  </si>
  <si>
    <t>Ens. no concertat</t>
  </si>
  <si>
    <t>Primer</t>
  </si>
  <si>
    <t>Segon</t>
  </si>
  <si>
    <t>Tercer</t>
  </si>
  <si>
    <t>Quart</t>
  </si>
  <si>
    <t>Cinquè</t>
  </si>
  <si>
    <t>Sisè</t>
  </si>
  <si>
    <t>Font: Las cifras de la educación en España. Estadísticas e indicadores</t>
  </si>
  <si>
    <t>Quadre III-5.15. Taxa bruta de població que es gradua a les Illes Balears i Espanya per cada ensenyament titulació</t>
  </si>
  <si>
    <t>Graduat en ESO</t>
  </si>
  <si>
    <t>Graduat en ESO adults</t>
  </si>
  <si>
    <t>Professional bàsic</t>
  </si>
  <si>
    <t>2016/17</t>
  </si>
  <si>
    <t>2017/18</t>
  </si>
  <si>
    <t>Tècnic / tècnic auxiliar</t>
  </si>
  <si>
    <t>Font: Las cifras de la educación en España. Estadísticas e indicadores (edició 2021)</t>
  </si>
  <si>
    <t>Quadre III-5.16. Població de 18 a 24 anys que no ha completat el nivell d'educació secundària de segona etapa i no continua cap tipus d'educació o formació (1), per comunitats autònomes</t>
  </si>
  <si>
    <t>Astúries, Principat de</t>
  </si>
  <si>
    <t>Balears, Illes</t>
  </si>
  <si>
    <t>Canàries, Illes</t>
  </si>
  <si>
    <t>Madrid, Comunitat de</t>
  </si>
  <si>
    <t>Múrcia, Regió de</t>
  </si>
  <si>
    <t>Navarra, Comunitat Foral de</t>
  </si>
  <si>
    <t>Rioja, La</t>
  </si>
  <si>
    <t>..</t>
  </si>
  <si>
    <t>(1) Nota: Calculat amb la metodologia establerta per l'Eurostat, basant-se en mitjanes anuals de dades trimestrals.</t>
  </si>
  <si>
    <t>(1) Abandonament primerenc de l'educació i la formació. Les dades s'han de prendre amb precaució, ja que les derivades de mides mostrals petites estan afectades per greus errors de mostreig.</t>
  </si>
  <si>
    <t>Quadre III-5.17. Percentatge de població de 20 a 24 anys que ha assolit almenys el nivell d'educació secundària de segona etapa</t>
  </si>
  <si>
    <t>Quadre III-5.18. Nivell de formació de la població per grups d'edat i sexe</t>
  </si>
  <si>
    <t>Inferior a 2a etapa d'educació secundària</t>
  </si>
  <si>
    <t>2a etapa d'educació secundària</t>
  </si>
  <si>
    <t>Educació superior</t>
  </si>
  <si>
    <t>Pobl. de 25 a 64 anys</t>
  </si>
  <si>
    <t>Pobl. de 25 a 34 anys</t>
  </si>
  <si>
    <t>Any 2012</t>
  </si>
  <si>
    <t>Any 2016</t>
  </si>
  <si>
    <t>Any 2017</t>
  </si>
  <si>
    <t>Any 2018</t>
  </si>
  <si>
    <t>ANY 2019</t>
  </si>
  <si>
    <t>Font: Las cifras de la educación en España. Estadísticas e indicadores (edició 2020)</t>
  </si>
  <si>
    <t>Nota: Els resultats es basen en mitjanes anuals de dades trimestrals. Les dades s'han de prendre amb precaució, ja que les derivades de mides mostrals petites estan afectades per greus errors de mostreig.</t>
  </si>
  <si>
    <t>Quadre III-5.19. Despesa pública (en euros) per alumne en ensenyament no universitari</t>
  </si>
  <si>
    <t>Despesa pública per alumne públic i concertat</t>
  </si>
  <si>
    <t>Despesa pública per alumne públic</t>
  </si>
  <si>
    <t>Quadre III-5.20. Percentatge d'alumnes becats i import mitjà per becari a batxillerat i formació professional</t>
  </si>
  <si>
    <t>Formació professional (1)</t>
  </si>
  <si>
    <t>% d'alumnes becaris</t>
  </si>
  <si>
    <t>Import mitjà de la beca (euros)</t>
  </si>
  <si>
    <t>Curs 2011/2012</t>
  </si>
  <si>
    <t>Curs 2012/2013</t>
  </si>
  <si>
    <t>Curs 2013/2014</t>
  </si>
  <si>
    <t>(1) Inclou cicles formatius de formació professional i d'arts plàstiques i disseny.</t>
  </si>
  <si>
    <t>Quadre III-5.21. Evolució de la totalitat de l'alumnat matriculat a la UIB</t>
  </si>
  <si>
    <t>Any</t>
  </si>
  <si>
    <t>Nombre d'alumnes</t>
  </si>
  <si>
    <t>% (2015 base 100)</t>
  </si>
  <si>
    <t>% de variacions 2014-2020</t>
  </si>
  <si>
    <t>*Nombre d'alumnes en estudis oficials.</t>
  </si>
  <si>
    <t>Font: Elaboració pròpia a partir de Quinze indicadors institucionals de la Universitat de les Illes Balears. Dades de novembre de 2020</t>
  </si>
  <si>
    <t>Quadre III-5.22. Evolució de la taxa d'universitaris matriculats a la UIB</t>
  </si>
  <si>
    <t>Joves entre 18 i 24 anys</t>
  </si>
  <si>
    <t>% d'universitaris per cada 100 joves</t>
  </si>
  <si>
    <t>Font: Elaboració pròpia a partir de Quinze indicadors institucionals de la Universitat de les Illes Balears (dades de novembre de 2020) i padró 2020, Ibestat</t>
  </si>
  <si>
    <t xml:space="preserve">Quadre III-5.23. Càrrega docent en crèdits del professorat de la UIB </t>
  </si>
  <si>
    <t>Càrrega docent en crèdit</t>
  </si>
  <si>
    <t>% de variacions 2015-2018-2020</t>
  </si>
  <si>
    <t>% de variacions 2018-2020</t>
  </si>
  <si>
    <t>Quadre III-5.24. Professorat a temps complet</t>
  </si>
  <si>
    <t>Curs acadèmic</t>
  </si>
  <si>
    <t>Professorat equivalent a temps complet</t>
  </si>
  <si>
    <t>Quadre III-5.25. Ràtio alumnat/professor</t>
  </si>
  <si>
    <t>Ràtio alumnes per professor</t>
  </si>
  <si>
    <t>Quadre III-5.26. Personal d'administració i serveis</t>
  </si>
  <si>
    <t>Total de PAS (1)</t>
  </si>
  <si>
    <t>NOTA 1: Té en compte la totalitat del PAS; és a dir: funcionaris de carrera, funcionaris interins, funcionaris contractats, laborals fixos de conveni, laborals interins de conveni i laborals contractats.</t>
  </si>
  <si>
    <t>Quadre III.5.27. Ràtio professorat/ PAS</t>
  </si>
  <si>
    <t>Ràtio professors/PAS</t>
  </si>
  <si>
    <t>Quadre III-5.28. La UIB al rànquing del centre de classificació universitària mundial (CWUR)</t>
  </si>
  <si>
    <t>POSICIÓ EN EL RÀNQUING 2018/19</t>
  </si>
  <si>
    <t xml:space="preserve">Universitat </t>
  </si>
  <si>
    <t>Rang a Espanya</t>
  </si>
  <si>
    <t xml:space="preserve">Rang mundial </t>
  </si>
  <si>
    <t>Puntuació agregada (educació, impacte...)</t>
  </si>
  <si>
    <t>Universitat de Barcelona</t>
  </si>
  <si>
    <t>82.1</t>
  </si>
  <si>
    <t>Universitat Autònoma de Barcelona</t>
  </si>
  <si>
    <t>79.6</t>
  </si>
  <si>
    <t>Universidad Complutense de Madrid</t>
  </si>
  <si>
    <t>77.0</t>
  </si>
  <si>
    <t>Universitat de les Illes Balears</t>
  </si>
  <si>
    <t>Universitat de la Corunya</t>
  </si>
  <si>
    <t>POSICIÓ AL RÀNQUING 2021/22</t>
  </si>
  <si>
    <t>Universitat</t>
  </si>
  <si>
    <t>CEU Universidad San Pablo</t>
  </si>
  <si>
    <t>Font: Elaboració pròpia a partir de World University Rankings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</si>
</sst>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C0A];[Red]\-#,##0.00\ [$€-C0A]"/>
    <numFmt numFmtId="165" formatCode="0.0"/>
    <numFmt numFmtId="166" formatCode="General\ "/>
    <numFmt numFmtId="167" formatCode="#,##0_J"/>
    <numFmt numFmtId="168" formatCode="#,##0.0"/>
    <numFmt numFmtId="169" formatCode="0.0_J"/>
    <numFmt numFmtId="170" formatCode="0.0%"/>
  </numFmts>
  <fonts count="32">
    <font>
      <sz val="12"/>
      <color rgb="FF000000"/>
      <name val="Calibri"/>
      <family val="2"/>
      <charset val="1"/>
    </font>
    <font>
      <sz val="10"/>
      <name val="Arial"/>
      <family val="2"/>
      <charset val="1"/>
    </font>
    <font>
      <sz val="9"/>
      <name val="Arial"/>
      <family val="2"/>
      <charset val="1"/>
    </font>
    <font>
      <b/>
      <sz val="11"/>
      <color rgb="FF000000"/>
      <name val="Calibri"/>
      <family val="2"/>
      <charset val="1"/>
    </font>
    <font>
      <b/>
      <sz val="12"/>
      <color rgb="FF000000"/>
      <name val="Calibri"/>
      <family val="2"/>
      <charset val="1"/>
    </font>
    <font>
      <b/>
      <sz val="11"/>
      <color rgb="FFFFFFFF"/>
      <name val="Calibri"/>
      <family val="2"/>
      <charset val="1"/>
    </font>
    <font>
      <u/>
      <sz val="12"/>
      <color rgb="FF0563C1"/>
      <name val="Calibri"/>
      <family val="2"/>
      <charset val="1"/>
    </font>
    <font>
      <sz val="8"/>
      <color rgb="FF000000"/>
      <name val="Arial"/>
      <family val="2"/>
      <charset val="1"/>
    </font>
    <font>
      <b/>
      <sz val="8"/>
      <color rgb="FFFFFFFF"/>
      <name val="Arial"/>
      <family val="2"/>
      <charset val="1"/>
    </font>
    <font>
      <b/>
      <sz val="8"/>
      <color rgb="FF000000"/>
      <name val="Arial"/>
      <family val="2"/>
      <charset val="1"/>
    </font>
    <font>
      <i/>
      <sz val="8"/>
      <color rgb="FF000000"/>
      <name val="Arial"/>
      <family val="2"/>
      <charset val="1"/>
    </font>
    <font>
      <sz val="8"/>
      <color rgb="FF000000"/>
      <name val="Calibri"/>
      <family val="2"/>
      <charset val="1"/>
    </font>
    <font>
      <sz val="12"/>
      <color rgb="FF000000"/>
      <name val="Arial"/>
      <family val="2"/>
      <charset val="1"/>
    </font>
    <font>
      <b/>
      <i/>
      <u/>
      <sz val="12"/>
      <color rgb="FF000000"/>
      <name val="Calibri"/>
      <family val="2"/>
      <charset val="1"/>
    </font>
    <font>
      <b/>
      <sz val="8"/>
      <name val="Arial"/>
      <family val="2"/>
      <charset val="1"/>
    </font>
    <font>
      <sz val="8"/>
      <name val="Arial"/>
      <family val="2"/>
      <charset val="1"/>
    </font>
    <font>
      <b/>
      <sz val="8"/>
      <color rgb="FF333333"/>
      <name val="Arial"/>
      <family val="2"/>
      <charset val="1"/>
    </font>
    <font>
      <sz val="8"/>
      <color rgb="FF333333"/>
      <name val="Arial"/>
      <family val="2"/>
      <charset val="1"/>
    </font>
    <font>
      <i/>
      <sz val="8"/>
      <color rgb="FF333333"/>
      <name val="Arial"/>
      <family val="2"/>
      <charset val="1"/>
    </font>
    <font>
      <b/>
      <sz val="7"/>
      <name val="Arial"/>
      <family val="2"/>
      <charset val="1"/>
    </font>
    <font>
      <sz val="7"/>
      <name val="Arial"/>
      <family val="2"/>
      <charset val="1"/>
    </font>
    <font>
      <b/>
      <sz val="7"/>
      <color rgb="FF000000"/>
      <name val="Arial"/>
      <family val="2"/>
      <charset val="1"/>
    </font>
    <font>
      <sz val="7"/>
      <color rgb="FF000000"/>
      <name val="Arial"/>
      <family val="2"/>
      <charset val="1"/>
    </font>
    <font>
      <i/>
      <sz val="8"/>
      <name val="Arial"/>
      <family val="2"/>
      <charset val="1"/>
    </font>
    <font>
      <i/>
      <sz val="8"/>
      <color rgb="FF0063BC"/>
      <name val="Arial"/>
      <family val="2"/>
      <charset val="1"/>
    </font>
    <font>
      <sz val="8"/>
      <name val="Cambria"/>
      <family val="1"/>
      <charset val="1"/>
    </font>
    <font>
      <i/>
      <sz val="9"/>
      <name val="Arial"/>
      <family val="2"/>
      <charset val="1"/>
    </font>
    <font>
      <b/>
      <sz val="11"/>
      <color rgb="FFFFFFFF"/>
      <name val="Arial"/>
      <family val="2"/>
      <charset val="1"/>
    </font>
    <font>
      <b/>
      <sz val="11"/>
      <color rgb="FF000000"/>
      <name val="Arial"/>
      <family val="2"/>
      <charset val="1"/>
    </font>
    <font>
      <b/>
      <sz val="10"/>
      <name val="Arial"/>
      <family val="2"/>
      <charset val="1"/>
    </font>
    <font>
      <sz val="9"/>
      <name val="Geneva"/>
      <family val="2"/>
      <charset val="1"/>
    </font>
    <font>
      <sz val="12"/>
      <color rgb="FF000000"/>
      <name val="Calibri"/>
      <family val="2"/>
      <charset val="1"/>
    </font>
  </fonts>
  <fills count="11">
    <fill>
      <patternFill patternType="none"/>
    </fill>
    <fill>
      <patternFill patternType="gray125"/>
    </fill>
    <fill>
      <patternFill patternType="solid">
        <fgColor rgb="FFAFABAB"/>
        <bgColor rgb="FFC0C0C0"/>
      </patternFill>
    </fill>
    <fill>
      <patternFill patternType="solid">
        <fgColor rgb="FFFFFFFF"/>
        <bgColor rgb="FFFFFFCC"/>
      </patternFill>
    </fill>
    <fill>
      <patternFill patternType="solid">
        <fgColor rgb="FF808080"/>
        <bgColor rgb="FF7F7F7F"/>
      </patternFill>
    </fill>
    <fill>
      <patternFill patternType="solid">
        <fgColor rgb="FFFFC000"/>
        <bgColor rgb="FFFFCC00"/>
      </patternFill>
    </fill>
    <fill>
      <patternFill patternType="solid">
        <fgColor rgb="FFD9D9D9"/>
        <bgColor rgb="FFC0C0C0"/>
      </patternFill>
    </fill>
    <fill>
      <patternFill patternType="solid">
        <fgColor rgb="FF7F7F7F"/>
        <bgColor rgb="FF808080"/>
      </patternFill>
    </fill>
    <fill>
      <patternFill patternType="solid">
        <fgColor rgb="FFFFCC00"/>
        <bgColor rgb="FFFFC000"/>
      </patternFill>
    </fill>
    <fill>
      <patternFill patternType="solid">
        <fgColor rgb="FFC0C0C0"/>
        <bgColor rgb="FFAFABAB"/>
      </patternFill>
    </fill>
    <fill>
      <patternFill patternType="solid">
        <fgColor rgb="FF92D050"/>
        <bgColor rgb="FFAFABAB"/>
      </patternFill>
    </fill>
  </fills>
  <borders count="19">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FFFFFF"/>
      </left>
      <right/>
      <top style="thin">
        <color auto="1"/>
      </top>
      <bottom/>
      <diagonal/>
    </border>
    <border>
      <left style="thin">
        <color rgb="FFFFFFFF"/>
      </left>
      <right/>
      <top/>
      <bottom/>
      <diagonal/>
    </border>
    <border>
      <left style="thin">
        <color auto="1"/>
      </left>
      <right style="thin">
        <color auto="1"/>
      </right>
      <top/>
      <bottom/>
      <diagonal/>
    </border>
    <border>
      <left/>
      <right style="thin">
        <color auto="1"/>
      </right>
      <top/>
      <bottom/>
      <diagonal/>
    </border>
    <border>
      <left style="thin">
        <color auto="1"/>
      </left>
      <right/>
      <top style="thin">
        <color auto="1"/>
      </top>
      <bottom/>
      <diagonal/>
    </border>
  </borders>
  <cellStyleXfs count="8">
    <xf numFmtId="0" fontId="0" fillId="0" borderId="0"/>
    <xf numFmtId="9" fontId="31" fillId="0" borderId="0" applyBorder="0" applyProtection="0"/>
    <xf numFmtId="0" fontId="6" fillId="0" borderId="0" applyBorder="0" applyProtection="0"/>
    <xf numFmtId="0" fontId="1" fillId="0" borderId="0"/>
    <xf numFmtId="0" fontId="1" fillId="0" borderId="0"/>
    <xf numFmtId="0" fontId="1" fillId="0" borderId="0"/>
    <xf numFmtId="0" fontId="2" fillId="0" borderId="0"/>
    <xf numFmtId="164" fontId="13" fillId="0" borderId="0"/>
  </cellStyleXfs>
  <cellXfs count="282">
    <xf numFmtId="0" fontId="0" fillId="0" borderId="0" xfId="0"/>
    <xf numFmtId="0" fontId="0" fillId="0" borderId="0" xfId="0" applyFont="1" applyAlignment="1"/>
    <xf numFmtId="0" fontId="0" fillId="0" borderId="0" xfId="0" applyFont="1"/>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5" fillId="3" borderId="0" xfId="0" applyFont="1" applyFill="1" applyAlignment="1"/>
    <xf numFmtId="0" fontId="6" fillId="0" borderId="2" xfId="2" applyFont="1" applyBorder="1" applyAlignment="1" applyProtection="1"/>
    <xf numFmtId="0" fontId="7" fillId="0" borderId="2" xfId="0" applyFont="1" applyBorder="1" applyAlignment="1"/>
    <xf numFmtId="0" fontId="7" fillId="0" borderId="0" xfId="0" applyFont="1" applyAlignment="1"/>
    <xf numFmtId="0" fontId="7" fillId="0" borderId="0" xfId="0" applyFont="1"/>
    <xf numFmtId="0" fontId="7" fillId="3" borderId="0" xfId="0" applyFont="1" applyFill="1" applyAlignment="1"/>
    <xf numFmtId="0" fontId="7" fillId="3" borderId="0" xfId="0" applyFont="1" applyFill="1"/>
    <xf numFmtId="0" fontId="6" fillId="3" borderId="2" xfId="2" applyFont="1" applyFill="1" applyBorder="1" applyAlignment="1" applyProtection="1"/>
    <xf numFmtId="0" fontId="7" fillId="3" borderId="2" xfId="0" applyFont="1" applyFill="1" applyBorder="1" applyAlignment="1"/>
    <xf numFmtId="0" fontId="0" fillId="0" borderId="0" xfId="0" applyAlignment="1">
      <alignment horizontal="center"/>
    </xf>
    <xf numFmtId="0" fontId="0" fillId="3" borderId="0" xfId="0" applyFill="1" applyAlignment="1">
      <alignment horizontal="center"/>
    </xf>
    <xf numFmtId="0" fontId="7" fillId="5" borderId="2" xfId="0" applyFont="1" applyFill="1" applyBorder="1" applyAlignment="1">
      <alignment horizontal="center" vertical="center" wrapText="1"/>
    </xf>
    <xf numFmtId="0" fontId="0" fillId="3" borderId="0" xfId="0" applyFill="1"/>
    <xf numFmtId="0" fontId="9" fillId="6" borderId="2" xfId="0" applyFont="1" applyFill="1" applyBorder="1"/>
    <xf numFmtId="3" fontId="9" fillId="6" borderId="2" xfId="0" applyNumberFormat="1" applyFont="1" applyFill="1" applyBorder="1" applyAlignment="1">
      <alignment horizontal="center"/>
    </xf>
    <xf numFmtId="0" fontId="7" fillId="6" borderId="2" xfId="0" applyFont="1" applyFill="1" applyBorder="1" applyAlignment="1">
      <alignment horizontal="center"/>
    </xf>
    <xf numFmtId="3" fontId="7" fillId="6" borderId="4" xfId="0" applyNumberFormat="1" applyFont="1" applyFill="1" applyBorder="1" applyAlignment="1">
      <alignment horizontal="right"/>
    </xf>
    <xf numFmtId="3" fontId="0" fillId="0" borderId="0" xfId="0" applyNumberFormat="1"/>
    <xf numFmtId="0" fontId="7" fillId="3" borderId="2" xfId="0" applyFont="1" applyFill="1" applyBorder="1"/>
    <xf numFmtId="3" fontId="7" fillId="3" borderId="2" xfId="0" applyNumberFormat="1" applyFont="1" applyFill="1" applyBorder="1" applyAlignment="1">
      <alignment horizontal="center"/>
    </xf>
    <xf numFmtId="0" fontId="7" fillId="3" borderId="2" xfId="0" applyFont="1" applyFill="1" applyBorder="1" applyAlignment="1">
      <alignment horizontal="center"/>
    </xf>
    <xf numFmtId="3" fontId="7" fillId="3" borderId="4" xfId="0" applyNumberFormat="1" applyFont="1" applyFill="1" applyBorder="1" applyAlignment="1">
      <alignment horizontal="right"/>
    </xf>
    <xf numFmtId="0" fontId="7" fillId="0" borderId="2" xfId="0" applyFont="1" applyBorder="1"/>
    <xf numFmtId="3" fontId="7" fillId="0" borderId="2" xfId="0" applyNumberFormat="1" applyFont="1" applyBorder="1" applyAlignment="1">
      <alignment horizontal="center"/>
    </xf>
    <xf numFmtId="0" fontId="7" fillId="0" borderId="2" xfId="0" applyFont="1" applyBorder="1" applyAlignment="1">
      <alignment horizontal="center"/>
    </xf>
    <xf numFmtId="3" fontId="7" fillId="3" borderId="5" xfId="0" applyNumberFormat="1" applyFont="1" applyFill="1" applyBorder="1" applyAlignment="1">
      <alignment horizontal="right"/>
    </xf>
    <xf numFmtId="3" fontId="7" fillId="3" borderId="6" xfId="0" applyNumberFormat="1" applyFont="1" applyFill="1" applyBorder="1" applyAlignment="1">
      <alignment horizontal="right"/>
    </xf>
    <xf numFmtId="0" fontId="10" fillId="0" borderId="7" xfId="0" applyFont="1" applyBorder="1" applyAlignment="1"/>
    <xf numFmtId="0" fontId="7" fillId="0" borderId="0" xfId="0" applyFont="1" applyAlignment="1">
      <alignment horizontal="center"/>
    </xf>
    <xf numFmtId="0" fontId="11" fillId="0" borderId="0" xfId="0" applyFont="1" applyAlignment="1">
      <alignment horizontal="center"/>
    </xf>
    <xf numFmtId="0" fontId="7" fillId="8" borderId="9" xfId="0" applyFont="1" applyFill="1" applyBorder="1" applyAlignment="1">
      <alignment horizontal="center" vertical="center" wrapText="1"/>
    </xf>
    <xf numFmtId="0" fontId="7" fillId="5" borderId="0" xfId="0" applyFont="1" applyFill="1" applyAlignment="1">
      <alignment horizontal="center"/>
    </xf>
    <xf numFmtId="0" fontId="7" fillId="5" borderId="10" xfId="0" applyFont="1" applyFill="1" applyBorder="1" applyAlignment="1">
      <alignment horizontal="center"/>
    </xf>
    <xf numFmtId="0" fontId="9" fillId="6" borderId="11" xfId="0" applyFont="1" applyFill="1" applyBorder="1"/>
    <xf numFmtId="0" fontId="9" fillId="6" borderId="2" xfId="0" applyFont="1" applyFill="1" applyBorder="1" applyAlignment="1">
      <alignment horizontal="center"/>
    </xf>
    <xf numFmtId="3" fontId="9" fillId="6" borderId="6" xfId="0" applyNumberFormat="1" applyFont="1" applyFill="1" applyBorder="1" applyAlignment="1">
      <alignment horizontal="center"/>
    </xf>
    <xf numFmtId="0" fontId="7" fillId="3" borderId="11" xfId="0" applyFont="1" applyFill="1" applyBorder="1"/>
    <xf numFmtId="0" fontId="7" fillId="0" borderId="2" xfId="0" applyFont="1" applyBorder="1" applyAlignment="1">
      <alignment horizontal="center"/>
    </xf>
    <xf numFmtId="3" fontId="7" fillId="0" borderId="4" xfId="0" applyNumberFormat="1" applyFont="1" applyBorder="1" applyAlignment="1">
      <alignment horizontal="center"/>
    </xf>
    <xf numFmtId="0" fontId="7" fillId="3" borderId="11" xfId="0" applyFont="1" applyFill="1" applyBorder="1" applyAlignment="1">
      <alignment horizontal="left" indent="1"/>
    </xf>
    <xf numFmtId="0" fontId="7" fillId="3" borderId="11" xfId="0" applyFont="1" applyFill="1" applyBorder="1" applyAlignment="1">
      <alignment horizontal="left"/>
    </xf>
    <xf numFmtId="0" fontId="7" fillId="3" borderId="8" xfId="0" applyFont="1" applyFill="1" applyBorder="1" applyAlignment="1">
      <alignment horizontal="left" indent="1"/>
    </xf>
    <xf numFmtId="3" fontId="7" fillId="0" borderId="5" xfId="0" applyNumberFormat="1" applyFont="1" applyBorder="1" applyAlignment="1">
      <alignment horizontal="center"/>
    </xf>
    <xf numFmtId="0" fontId="7" fillId="3" borderId="0" xfId="0" applyFont="1" applyFill="1" applyBorder="1" applyAlignment="1">
      <alignment horizontal="left" indent="1"/>
    </xf>
    <xf numFmtId="3" fontId="7" fillId="0" borderId="2" xfId="0" applyNumberFormat="1" applyFont="1" applyBorder="1" applyAlignment="1">
      <alignment horizontal="center"/>
    </xf>
    <xf numFmtId="0" fontId="7" fillId="0" borderId="0" xfId="0" applyFont="1" applyAlignment="1">
      <alignment horizontal="left" indent="1"/>
    </xf>
    <xf numFmtId="0" fontId="12" fillId="0" borderId="0" xfId="0" applyFont="1"/>
    <xf numFmtId="0" fontId="7" fillId="0" borderId="0" xfId="0" applyFont="1" applyAlignment="1">
      <alignment horizontal="center"/>
    </xf>
    <xf numFmtId="164" fontId="13" fillId="0" borderId="0" xfId="7"/>
    <xf numFmtId="0" fontId="7" fillId="0" borderId="10" xfId="0" applyFont="1" applyBorder="1"/>
    <xf numFmtId="0" fontId="7" fillId="8" borderId="10" xfId="0" applyFont="1" applyFill="1" applyBorder="1" applyAlignment="1">
      <alignment horizontal="center" wrapText="1"/>
    </xf>
    <xf numFmtId="0" fontId="7" fillId="0" borderId="2" xfId="7" applyNumberFormat="1" applyFont="1" applyBorder="1" applyAlignment="1">
      <alignment wrapText="1"/>
    </xf>
    <xf numFmtId="3" fontId="7" fillId="0" borderId="2" xfId="7" applyNumberFormat="1" applyFont="1" applyBorder="1" applyAlignment="1">
      <alignment horizontal="right"/>
    </xf>
    <xf numFmtId="3" fontId="7" fillId="0" borderId="2" xfId="7" applyNumberFormat="1" applyFont="1" applyBorder="1" applyAlignment="1">
      <alignment wrapText="1"/>
    </xf>
    <xf numFmtId="0" fontId="7" fillId="0" borderId="2" xfId="7" applyNumberFormat="1" applyFont="1" applyBorder="1" applyAlignment="1">
      <alignment horizontal="left" wrapText="1"/>
    </xf>
    <xf numFmtId="0" fontId="7" fillId="0" borderId="2" xfId="7" applyNumberFormat="1" applyFont="1" applyBorder="1" applyAlignment="1">
      <alignment horizontal="right" wrapText="1"/>
    </xf>
    <xf numFmtId="0" fontId="7" fillId="0" borderId="12" xfId="0" applyFont="1" applyBorder="1" applyAlignment="1"/>
    <xf numFmtId="0" fontId="7" fillId="8" borderId="1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0" fillId="0" borderId="0" xfId="0" applyBorder="1"/>
    <xf numFmtId="0" fontId="9" fillId="6" borderId="2" xfId="7" applyNumberFormat="1" applyFont="1" applyFill="1" applyBorder="1" applyAlignment="1"/>
    <xf numFmtId="165" fontId="14" fillId="6" borderId="2" xfId="0" applyNumberFormat="1" applyFont="1" applyFill="1" applyBorder="1" applyAlignment="1">
      <alignment horizontal="right" indent="1"/>
    </xf>
    <xf numFmtId="0" fontId="7" fillId="0" borderId="0" xfId="0" applyFont="1" applyBorder="1" applyAlignment="1"/>
    <xf numFmtId="0" fontId="7" fillId="0" borderId="13" xfId="0" applyFont="1" applyBorder="1" applyAlignment="1"/>
    <xf numFmtId="0" fontId="7" fillId="0" borderId="2" xfId="7" applyNumberFormat="1" applyFont="1" applyBorder="1" applyAlignment="1"/>
    <xf numFmtId="165" fontId="15" fillId="0" borderId="2" xfId="0" applyNumberFormat="1" applyFont="1" applyBorder="1" applyAlignment="1">
      <alignment horizontal="right" indent="1"/>
    </xf>
    <xf numFmtId="0" fontId="9" fillId="0" borderId="2" xfId="7" applyNumberFormat="1" applyFont="1" applyBorder="1" applyAlignment="1"/>
    <xf numFmtId="165" fontId="9" fillId="9" borderId="2" xfId="7" applyNumberFormat="1" applyFont="1" applyFill="1" applyBorder="1" applyAlignment="1">
      <alignment horizontal="right"/>
    </xf>
    <xf numFmtId="165" fontId="7" fillId="0" borderId="2" xfId="0" applyNumberFormat="1" applyFont="1" applyBorder="1" applyAlignment="1">
      <alignment horizontal="right"/>
    </xf>
    <xf numFmtId="165" fontId="9" fillId="9" borderId="2" xfId="0" applyNumberFormat="1" applyFont="1" applyFill="1" applyBorder="1" applyAlignment="1">
      <alignment horizontal="right"/>
    </xf>
    <xf numFmtId="165" fontId="7" fillId="0" borderId="2" xfId="7" applyNumberFormat="1" applyFont="1" applyBorder="1" applyAlignment="1">
      <alignment horizontal="right"/>
    </xf>
    <xf numFmtId="0" fontId="7" fillId="0" borderId="13" xfId="0" applyFont="1" applyBorder="1"/>
    <xf numFmtId="0" fontId="7" fillId="0" borderId="1" xfId="0" applyFont="1" applyBorder="1"/>
    <xf numFmtId="0" fontId="9" fillId="8" borderId="2" xfId="0" applyFont="1" applyFill="1" applyBorder="1" applyAlignment="1">
      <alignment horizontal="center" vertical="center" wrapText="1"/>
    </xf>
    <xf numFmtId="167" fontId="15" fillId="0" borderId="2" xfId="0" applyNumberFormat="1" applyFont="1" applyBorder="1" applyAlignment="1">
      <alignment horizontal="center"/>
    </xf>
    <xf numFmtId="168" fontId="15" fillId="0" borderId="2" xfId="0" applyNumberFormat="1" applyFont="1" applyBorder="1" applyAlignment="1">
      <alignment horizontal="center"/>
    </xf>
    <xf numFmtId="0" fontId="9" fillId="9" borderId="2" xfId="7" applyNumberFormat="1" applyFont="1" applyFill="1" applyBorder="1"/>
    <xf numFmtId="3" fontId="16" fillId="3" borderId="2" xfId="0" applyNumberFormat="1" applyFont="1" applyFill="1" applyBorder="1" applyAlignment="1">
      <alignment horizontal="center"/>
    </xf>
    <xf numFmtId="3" fontId="7" fillId="3" borderId="2" xfId="7" applyNumberFormat="1" applyFont="1" applyFill="1" applyBorder="1" applyAlignment="1">
      <alignment horizontal="center"/>
    </xf>
    <xf numFmtId="0" fontId="17" fillId="3" borderId="2" xfId="0" applyFont="1" applyFill="1" applyBorder="1"/>
    <xf numFmtId="3" fontId="17" fillId="3" borderId="2" xfId="0" applyNumberFormat="1" applyFont="1" applyFill="1" applyBorder="1" applyAlignment="1">
      <alignment horizontal="center"/>
    </xf>
    <xf numFmtId="0" fontId="18" fillId="3" borderId="14" xfId="0" applyFont="1" applyFill="1" applyBorder="1" applyAlignment="1"/>
    <xf numFmtId="0" fontId="18" fillId="3" borderId="15" xfId="0" applyFont="1" applyFill="1" applyBorder="1" applyAlignment="1"/>
    <xf numFmtId="0" fontId="7" fillId="0" borderId="2" xfId="0" applyFont="1" applyBorder="1" applyAlignment="1">
      <alignment vertical="center"/>
    </xf>
    <xf numFmtId="0" fontId="7" fillId="0" borderId="16" xfId="7" applyNumberFormat="1" applyFont="1" applyBorder="1" applyAlignment="1"/>
    <xf numFmtId="0" fontId="8" fillId="3" borderId="0" xfId="0" applyFont="1" applyFill="1" applyBorder="1" applyAlignment="1">
      <alignment wrapText="1"/>
    </xf>
    <xf numFmtId="0" fontId="8" fillId="3" borderId="0" xfId="0" applyFont="1" applyFill="1" applyBorder="1" applyAlignment="1">
      <alignment horizontal="center" wrapText="1"/>
    </xf>
    <xf numFmtId="0" fontId="7" fillId="5" borderId="2" xfId="0" applyFont="1" applyFill="1" applyBorder="1"/>
    <xf numFmtId="0" fontId="9" fillId="5" borderId="2" xfId="0" applyFont="1" applyFill="1" applyBorder="1" applyAlignment="1">
      <alignment horizontal="center"/>
    </xf>
    <xf numFmtId="0" fontId="7" fillId="0" borderId="2" xfId="0" applyFont="1" applyBorder="1" applyAlignment="1">
      <alignment horizontal="left" indent="1"/>
    </xf>
    <xf numFmtId="0" fontId="9" fillId="6" borderId="2" xfId="0" applyFont="1" applyFill="1" applyBorder="1" applyAlignment="1">
      <alignment horizontal="left" indent="1"/>
    </xf>
    <xf numFmtId="0" fontId="7" fillId="0" borderId="0" xfId="7" applyNumberFormat="1" applyFont="1" applyAlignment="1"/>
    <xf numFmtId="0" fontId="7" fillId="8" borderId="2" xfId="0" applyFont="1" applyFill="1" applyBorder="1" applyAlignment="1">
      <alignment horizontal="center"/>
    </xf>
    <xf numFmtId="165" fontId="7" fillId="0" borderId="2" xfId="7" applyNumberFormat="1" applyFont="1" applyBorder="1" applyAlignment="1"/>
    <xf numFmtId="165" fontId="9" fillId="6" borderId="2" xfId="7" applyNumberFormat="1" applyFont="1" applyFill="1" applyBorder="1" applyAlignment="1"/>
    <xf numFmtId="165" fontId="9" fillId="6" borderId="2" xfId="0" applyNumberFormat="1" applyFont="1" applyFill="1" applyBorder="1" applyAlignment="1"/>
    <xf numFmtId="165" fontId="7" fillId="0" borderId="2" xfId="0" applyNumberFormat="1" applyFont="1" applyBorder="1" applyAlignment="1"/>
    <xf numFmtId="165" fontId="7" fillId="0" borderId="16" xfId="0" applyNumberFormat="1" applyFont="1" applyBorder="1" applyAlignment="1"/>
    <xf numFmtId="165" fontId="9" fillId="6" borderId="16" xfId="0" applyNumberFormat="1" applyFont="1" applyFill="1" applyBorder="1" applyAlignment="1"/>
    <xf numFmtId="0" fontId="9" fillId="0" borderId="0" xfId="0" applyFont="1" applyAlignment="1"/>
    <xf numFmtId="166" fontId="7" fillId="8" borderId="12" xfId="0" applyNumberFormat="1" applyFont="1" applyFill="1" applyBorder="1" applyAlignment="1">
      <alignment horizontal="center" vertical="center" wrapText="1"/>
    </xf>
    <xf numFmtId="168" fontId="7" fillId="0" borderId="2" xfId="0" applyNumberFormat="1" applyFont="1" applyBorder="1" applyAlignment="1"/>
    <xf numFmtId="168" fontId="9" fillId="6" borderId="2" xfId="0" applyNumberFormat="1" applyFont="1" applyFill="1" applyBorder="1" applyAlignment="1"/>
    <xf numFmtId="168" fontId="7" fillId="0" borderId="2" xfId="7" applyNumberFormat="1" applyFont="1" applyBorder="1" applyAlignment="1"/>
    <xf numFmtId="168" fontId="9" fillId="6" borderId="2" xfId="7" applyNumberFormat="1" applyFont="1" applyFill="1" applyBorder="1" applyAlignment="1"/>
    <xf numFmtId="166" fontId="7" fillId="8" borderId="2" xfId="0" applyNumberFormat="1" applyFont="1" applyFill="1" applyBorder="1" applyAlignment="1">
      <alignment horizontal="center" vertical="center" wrapText="1"/>
    </xf>
    <xf numFmtId="168" fontId="7" fillId="0" borderId="16" xfId="7" applyNumberFormat="1" applyFont="1" applyBorder="1" applyAlignment="1"/>
    <xf numFmtId="0" fontId="0" fillId="0" borderId="0" xfId="0" applyAlignment="1"/>
    <xf numFmtId="0" fontId="9" fillId="0" borderId="2" xfId="6" applyFont="1" applyBorder="1" applyAlignment="1">
      <alignment horizontal="center" vertical="center"/>
    </xf>
    <xf numFmtId="168" fontId="9" fillId="0" borderId="2" xfId="6" applyNumberFormat="1" applyFont="1" applyBorder="1" applyAlignment="1">
      <alignment horizontal="right" indent="1"/>
    </xf>
    <xf numFmtId="168" fontId="7" fillId="0" borderId="2" xfId="6" applyNumberFormat="1" applyFont="1" applyBorder="1" applyAlignment="1">
      <alignment horizontal="right" indent="1"/>
    </xf>
    <xf numFmtId="0" fontId="9" fillId="0" borderId="2" xfId="7" applyNumberFormat="1" applyFont="1" applyBorder="1" applyAlignment="1">
      <alignment horizontal="center" vertical="center"/>
    </xf>
    <xf numFmtId="165" fontId="9" fillId="0" borderId="2" xfId="7" applyNumberFormat="1" applyFont="1" applyBorder="1" applyAlignment="1">
      <alignment horizontal="right" indent="1"/>
    </xf>
    <xf numFmtId="165" fontId="7" fillId="3" borderId="2" xfId="7" applyNumberFormat="1" applyFont="1" applyFill="1" applyBorder="1" applyAlignment="1">
      <alignment horizontal="right" indent="1"/>
    </xf>
    <xf numFmtId="165" fontId="7" fillId="0" borderId="2" xfId="7" applyNumberFormat="1" applyFont="1" applyBorder="1" applyAlignment="1">
      <alignment horizontal="right" indent="1"/>
    </xf>
    <xf numFmtId="169" fontId="9" fillId="0" borderId="2" xfId="6" applyNumberFormat="1" applyFont="1" applyBorder="1" applyAlignment="1">
      <alignment horizontal="center" vertical="center"/>
    </xf>
    <xf numFmtId="0" fontId="7" fillId="0" borderId="0" xfId="0" applyFont="1" applyAlignment="1">
      <alignment horizontal="left"/>
    </xf>
    <xf numFmtId="0" fontId="19" fillId="0" borderId="2" xfId="0" applyFont="1" applyBorder="1" applyAlignment="1">
      <alignment horizontal="center" vertical="center"/>
    </xf>
    <xf numFmtId="0" fontId="20" fillId="0" borderId="0" xfId="4" applyFont="1"/>
    <xf numFmtId="0" fontId="19" fillId="0" borderId="2" xfId="6" applyFont="1" applyBorder="1" applyAlignment="1">
      <alignment horizontal="center" vertical="center"/>
    </xf>
    <xf numFmtId="0" fontId="19" fillId="6" borderId="2" xfId="6" applyFont="1" applyFill="1" applyBorder="1"/>
    <xf numFmtId="165" fontId="19" fillId="6" borderId="2" xfId="6" applyNumberFormat="1" applyFont="1" applyFill="1" applyBorder="1" applyAlignment="1">
      <alignment horizontal="right" indent="1"/>
    </xf>
    <xf numFmtId="0" fontId="20" fillId="0" borderId="2" xfId="0" applyFont="1" applyBorder="1"/>
    <xf numFmtId="165" fontId="20" fillId="0" borderId="2" xfId="6" applyNumberFormat="1" applyFont="1" applyBorder="1" applyAlignment="1">
      <alignment horizontal="right" indent="1"/>
    </xf>
    <xf numFmtId="0" fontId="20" fillId="0" borderId="0" xfId="4" applyFont="1" applyAlignment="1">
      <alignment vertical="center"/>
    </xf>
    <xf numFmtId="0" fontId="20" fillId="6" borderId="2" xfId="0" applyFont="1" applyFill="1" applyBorder="1"/>
    <xf numFmtId="165" fontId="20" fillId="6" borderId="2" xfId="6" applyNumberFormat="1" applyFont="1" applyFill="1" applyBorder="1" applyAlignment="1">
      <alignment horizontal="right" indent="1"/>
    </xf>
    <xf numFmtId="0" fontId="20" fillId="0" borderId="2" xfId="0" applyFont="1" applyBorder="1" applyAlignment="1">
      <alignment horizontal="left"/>
    </xf>
    <xf numFmtId="0" fontId="19" fillId="0" borderId="2" xfId="6" applyFont="1" applyBorder="1" applyAlignment="1">
      <alignment horizontal="center" vertical="center"/>
    </xf>
    <xf numFmtId="165" fontId="19" fillId="0" borderId="2" xfId="6" applyNumberFormat="1" applyFont="1" applyBorder="1" applyAlignment="1">
      <alignment horizontal="right" indent="1"/>
    </xf>
    <xf numFmtId="0" fontId="7" fillId="8" borderId="12" xfId="0" applyFont="1" applyFill="1" applyBorder="1" applyAlignment="1">
      <alignment horizontal="center" wrapText="1"/>
    </xf>
    <xf numFmtId="165" fontId="7" fillId="0" borderId="2" xfId="0" applyNumberFormat="1" applyFont="1" applyBorder="1" applyAlignment="1">
      <alignment horizontal="center"/>
    </xf>
    <xf numFmtId="165" fontId="9" fillId="6" borderId="2" xfId="0" applyNumberFormat="1" applyFont="1" applyFill="1" applyBorder="1" applyAlignment="1">
      <alignment horizontal="center"/>
    </xf>
    <xf numFmtId="165" fontId="7" fillId="0" borderId="2" xfId="0" applyNumberFormat="1" applyFont="1" applyBorder="1" applyAlignment="1">
      <alignment horizontal="center"/>
    </xf>
    <xf numFmtId="165" fontId="7" fillId="0" borderId="10" xfId="0" applyNumberFormat="1" applyFont="1" applyBorder="1" applyAlignment="1">
      <alignment horizontal="center"/>
    </xf>
    <xf numFmtId="165" fontId="7" fillId="0" borderId="10" xfId="0" applyNumberFormat="1" applyFont="1" applyBorder="1" applyAlignment="1">
      <alignment horizontal="center"/>
    </xf>
    <xf numFmtId="165" fontId="15" fillId="0" borderId="2" xfId="7" applyNumberFormat="1" applyFont="1" applyBorder="1" applyAlignment="1">
      <alignment horizontal="center"/>
    </xf>
    <xf numFmtId="165" fontId="15" fillId="0" borderId="2" xfId="7" applyNumberFormat="1" applyFont="1" applyBorder="1" applyAlignment="1">
      <alignment horizontal="center"/>
    </xf>
    <xf numFmtId="165" fontId="14" fillId="6" borderId="2" xfId="7" applyNumberFormat="1" applyFont="1" applyFill="1" applyBorder="1" applyAlignment="1">
      <alignment horizontal="center"/>
    </xf>
    <xf numFmtId="165" fontId="19" fillId="0" borderId="2" xfId="7" applyNumberFormat="1" applyFont="1" applyBorder="1" applyAlignment="1">
      <alignment horizontal="center"/>
    </xf>
    <xf numFmtId="165" fontId="19" fillId="0" borderId="2" xfId="7" applyNumberFormat="1" applyFont="1" applyBorder="1" applyAlignment="1">
      <alignment horizontal="center"/>
    </xf>
    <xf numFmtId="165" fontId="19" fillId="6" borderId="2" xfId="7" applyNumberFormat="1" applyFont="1" applyFill="1" applyBorder="1" applyAlignment="1">
      <alignment horizontal="center"/>
    </xf>
    <xf numFmtId="165" fontId="20" fillId="0" borderId="2" xfId="7" applyNumberFormat="1" applyFont="1" applyBorder="1" applyAlignment="1">
      <alignment horizontal="center"/>
    </xf>
    <xf numFmtId="165" fontId="20" fillId="0" borderId="2" xfId="7" applyNumberFormat="1" applyFont="1" applyBorder="1" applyAlignment="1">
      <alignment horizontal="center"/>
    </xf>
    <xf numFmtId="165" fontId="21" fillId="0" borderId="2" xfId="3" applyNumberFormat="1" applyFont="1" applyBorder="1" applyAlignment="1">
      <alignment horizontal="center"/>
    </xf>
    <xf numFmtId="165" fontId="21" fillId="0" borderId="2" xfId="3" applyNumberFormat="1" applyFont="1" applyBorder="1" applyAlignment="1">
      <alignment horizontal="center"/>
    </xf>
    <xf numFmtId="165" fontId="21" fillId="6" borderId="2" xfId="3" applyNumberFormat="1" applyFont="1" applyFill="1" applyBorder="1" applyAlignment="1">
      <alignment horizontal="center"/>
    </xf>
    <xf numFmtId="165" fontId="22" fillId="0" borderId="2" xfId="3" applyNumberFormat="1" applyFont="1" applyBorder="1" applyAlignment="1">
      <alignment horizontal="center"/>
    </xf>
    <xf numFmtId="165" fontId="22" fillId="0" borderId="2" xfId="3" applyNumberFormat="1" applyFont="1" applyBorder="1" applyAlignment="1">
      <alignment horizontal="center"/>
    </xf>
    <xf numFmtId="165" fontId="22" fillId="10" borderId="2" xfId="3" applyNumberFormat="1" applyFont="1" applyFill="1" applyBorder="1" applyAlignment="1">
      <alignment horizontal="center"/>
    </xf>
    <xf numFmtId="0" fontId="0" fillId="0" borderId="0" xfId="0" applyFont="1" applyAlignment="1">
      <alignment horizontal="center"/>
    </xf>
    <xf numFmtId="1" fontId="7" fillId="0" borderId="11" xfId="0" applyNumberFormat="1" applyFont="1" applyBorder="1" applyAlignment="1">
      <alignment horizontal="left"/>
    </xf>
    <xf numFmtId="3" fontId="15" fillId="0" borderId="2" xfId="7" applyNumberFormat="1" applyFont="1" applyBorder="1" applyAlignment="1">
      <alignment horizontal="center"/>
    </xf>
    <xf numFmtId="1" fontId="7" fillId="0" borderId="2" xfId="0" applyNumberFormat="1" applyFont="1" applyBorder="1" applyAlignment="1">
      <alignment horizontal="left"/>
    </xf>
    <xf numFmtId="3" fontId="15" fillId="0" borderId="2" xfId="5" applyNumberFormat="1" applyFont="1" applyBorder="1" applyAlignment="1">
      <alignment horizontal="center"/>
    </xf>
    <xf numFmtId="3" fontId="15" fillId="0" borderId="17" xfId="5" applyNumberFormat="1" applyFont="1" applyBorder="1" applyAlignment="1">
      <alignment horizontal="center"/>
    </xf>
    <xf numFmtId="3" fontId="7" fillId="0" borderId="0" xfId="0" applyNumberFormat="1" applyFont="1"/>
    <xf numFmtId="165" fontId="7" fillId="0" borderId="2" xfId="0" applyNumberFormat="1" applyFont="1" applyBorder="1"/>
    <xf numFmtId="168" fontId="7" fillId="0" borderId="2" xfId="0" applyNumberFormat="1" applyFont="1" applyBorder="1"/>
    <xf numFmtId="165" fontId="7" fillId="0" borderId="12" xfId="0" applyNumberFormat="1" applyFont="1" applyBorder="1"/>
    <xf numFmtId="168" fontId="7" fillId="0" borderId="12" xfId="0" applyNumberFormat="1" applyFont="1" applyBorder="1"/>
    <xf numFmtId="0" fontId="7" fillId="0" borderId="11" xfId="0" applyFont="1" applyBorder="1"/>
    <xf numFmtId="168" fontId="15" fillId="0" borderId="2" xfId="0" applyNumberFormat="1" applyFont="1" applyBorder="1"/>
    <xf numFmtId="0" fontId="7" fillId="0" borderId="18" xfId="0" applyFont="1" applyBorder="1"/>
    <xf numFmtId="168" fontId="15" fillId="0" borderId="12" xfId="0" applyNumberFormat="1" applyFont="1" applyBorder="1"/>
    <xf numFmtId="0" fontId="7" fillId="6" borderId="2" xfId="0" applyFont="1" applyFill="1" applyBorder="1"/>
    <xf numFmtId="168" fontId="19" fillId="6" borderId="2" xfId="0" applyNumberFormat="1" applyFont="1" applyFill="1" applyBorder="1" applyAlignment="1"/>
    <xf numFmtId="168" fontId="20" fillId="0" borderId="2" xfId="0" applyNumberFormat="1" applyFont="1" applyBorder="1" applyAlignment="1"/>
    <xf numFmtId="0" fontId="15" fillId="5" borderId="2" xfId="0" applyFont="1" applyFill="1" applyBorder="1" applyAlignment="1">
      <alignment vertical="center" wrapText="1"/>
    </xf>
    <xf numFmtId="0" fontId="15" fillId="5" borderId="2" xfId="0" applyFont="1" applyFill="1" applyBorder="1" applyAlignment="1">
      <alignment horizontal="center" vertical="center" wrapText="1"/>
    </xf>
    <xf numFmtId="0" fontId="15" fillId="0" borderId="2" xfId="0" applyFont="1" applyBorder="1" applyAlignment="1">
      <alignment vertical="top" wrapText="1"/>
    </xf>
    <xf numFmtId="3" fontId="15" fillId="0" borderId="2" xfId="0" applyNumberFormat="1" applyFont="1" applyBorder="1" applyAlignment="1">
      <alignment horizontal="center"/>
    </xf>
    <xf numFmtId="2" fontId="15" fillId="0" borderId="2" xfId="0" applyNumberFormat="1" applyFont="1" applyBorder="1"/>
    <xf numFmtId="170" fontId="15" fillId="0" borderId="2" xfId="0" applyNumberFormat="1" applyFont="1" applyBorder="1" applyAlignment="1">
      <alignment horizontal="center" vertical="center" wrapText="1"/>
    </xf>
    <xf numFmtId="170" fontId="15" fillId="0" borderId="2" xfId="0" applyNumberFormat="1" applyFont="1" applyBorder="1" applyAlignment="1">
      <alignment horizontal="center"/>
    </xf>
    <xf numFmtId="0" fontId="15" fillId="0" borderId="2" xfId="0" applyFont="1" applyBorder="1"/>
    <xf numFmtId="0" fontId="15" fillId="0" borderId="0" xfId="0" applyFont="1"/>
    <xf numFmtId="0" fontId="23" fillId="0" borderId="0" xfId="0" applyFont="1"/>
    <xf numFmtId="0" fontId="24" fillId="0" borderId="0" xfId="0" applyFont="1" applyAlignment="1">
      <alignment vertical="center"/>
    </xf>
    <xf numFmtId="0" fontId="2" fillId="0" borderId="0" xfId="0" applyFont="1"/>
    <xf numFmtId="0" fontId="14" fillId="5" borderId="2" xfId="0" applyFont="1" applyFill="1" applyBorder="1" applyAlignment="1">
      <alignment horizontal="center" vertical="center" wrapText="1"/>
    </xf>
    <xf numFmtId="0" fontId="15" fillId="0" borderId="2" xfId="0" applyFont="1" applyBorder="1" applyAlignment="1">
      <alignment vertical="center" wrapText="1"/>
    </xf>
    <xf numFmtId="3" fontId="15" fillId="0" borderId="2" xfId="0" applyNumberFormat="1" applyFont="1" applyBorder="1" applyAlignment="1">
      <alignment horizontal="center" vertical="center"/>
    </xf>
    <xf numFmtId="9" fontId="15" fillId="0" borderId="0" xfId="1" applyFont="1" applyBorder="1" applyAlignment="1" applyProtection="1"/>
    <xf numFmtId="0" fontId="11" fillId="0" borderId="0" xfId="0" applyFont="1"/>
    <xf numFmtId="0" fontId="15" fillId="5" borderId="2"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left" vertical="center"/>
    </xf>
    <xf numFmtId="170" fontId="15" fillId="0" borderId="2" xfId="0" applyNumberFormat="1" applyFont="1" applyBorder="1" applyAlignment="1">
      <alignment horizontal="center" vertical="center"/>
    </xf>
    <xf numFmtId="170" fontId="15" fillId="0" borderId="2" xfId="0" applyNumberFormat="1" applyFont="1" applyBorder="1"/>
    <xf numFmtId="0" fontId="23" fillId="0" borderId="7" xfId="0" applyFont="1" applyBorder="1" applyAlignment="1"/>
    <xf numFmtId="0" fontId="15" fillId="0" borderId="2" xfId="0" applyFont="1" applyBorder="1" applyAlignment="1">
      <alignment horizontal="center" vertical="center"/>
    </xf>
    <xf numFmtId="0" fontId="23" fillId="0" borderId="0" xfId="0" applyFont="1" applyBorder="1" applyAlignment="1"/>
    <xf numFmtId="165" fontId="15" fillId="0" borderId="2" xfId="0" applyNumberFormat="1" applyFont="1" applyBorder="1" applyAlignment="1">
      <alignment horizontal="center" vertical="center"/>
    </xf>
    <xf numFmtId="170" fontId="15" fillId="0" borderId="2" xfId="0" applyNumberFormat="1" applyFont="1" applyBorder="1" applyAlignment="1">
      <alignment horizontal="left" vertical="center"/>
    </xf>
    <xf numFmtId="0" fontId="10" fillId="0" borderId="0" xfId="0" applyFont="1" applyBorder="1" applyAlignment="1">
      <alignment vertical="center"/>
    </xf>
    <xf numFmtId="1" fontId="15" fillId="0" borderId="2" xfId="0" applyNumberFormat="1" applyFont="1" applyBorder="1" applyAlignment="1">
      <alignment horizontal="center" wrapText="1"/>
    </xf>
    <xf numFmtId="0" fontId="25" fillId="0" borderId="2" xfId="0" applyFont="1" applyBorder="1"/>
    <xf numFmtId="0" fontId="10" fillId="0" borderId="0" xfId="0" applyFont="1" applyAlignment="1">
      <alignment vertical="center"/>
    </xf>
    <xf numFmtId="0" fontId="26" fillId="0" borderId="0" xfId="0" applyFont="1"/>
    <xf numFmtId="165" fontId="15" fillId="0" borderId="2" xfId="0" applyNumberFormat="1" applyFont="1" applyBorder="1" applyAlignment="1">
      <alignment horizontal="center"/>
    </xf>
    <xf numFmtId="0" fontId="15" fillId="0" borderId="2" xfId="0" applyFont="1" applyBorder="1" applyAlignment="1">
      <alignment vertical="center"/>
    </xf>
    <xf numFmtId="170" fontId="15" fillId="0" borderId="2" xfId="0" applyNumberFormat="1" applyFont="1" applyBorder="1" applyAlignment="1">
      <alignment vertical="center"/>
    </xf>
    <xf numFmtId="0" fontId="15" fillId="0" borderId="0" xfId="0" applyFont="1" applyBorder="1" applyAlignment="1">
      <alignment horizontal="left" vertical="center"/>
    </xf>
    <xf numFmtId="0" fontId="28" fillId="5" borderId="2" xfId="0" applyFont="1" applyFill="1" applyBorder="1" applyAlignment="1">
      <alignment vertical="center" wrapText="1"/>
    </xf>
    <xf numFmtId="0" fontId="1" fillId="5" borderId="2" xfId="0" applyFont="1" applyFill="1" applyBorder="1" applyAlignment="1">
      <alignment horizontal="left" vertical="center" wrapText="1"/>
    </xf>
    <xf numFmtId="0" fontId="1" fillId="5" borderId="2" xfId="0" applyFont="1" applyFill="1" applyBorder="1" applyAlignment="1">
      <alignment horizontal="center" vertical="center" wrapText="1"/>
    </xf>
    <xf numFmtId="0" fontId="1" fillId="0" borderId="2" xfId="0" applyFont="1" applyBorder="1" applyAlignment="1">
      <alignment vertical="top" wrapText="1"/>
    </xf>
    <xf numFmtId="1" fontId="1" fillId="0" borderId="2" xfId="0" applyNumberFormat="1" applyFont="1" applyBorder="1" applyAlignment="1">
      <alignment horizontal="center"/>
    </xf>
    <xf numFmtId="0" fontId="1" fillId="0" borderId="2" xfId="0" applyFont="1" applyBorder="1" applyAlignment="1">
      <alignment horizontal="center" wrapText="1"/>
    </xf>
    <xf numFmtId="0" fontId="29" fillId="6" borderId="2" xfId="0" applyFont="1" applyFill="1" applyBorder="1" applyAlignment="1">
      <alignment vertical="top" wrapText="1"/>
    </xf>
    <xf numFmtId="1" fontId="29" fillId="6" borderId="2" xfId="0" applyNumberFormat="1" applyFont="1" applyFill="1" applyBorder="1" applyAlignment="1">
      <alignment horizontal="center"/>
    </xf>
    <xf numFmtId="0" fontId="29" fillId="6" borderId="2" xfId="0" applyFont="1" applyFill="1" applyBorder="1" applyAlignment="1">
      <alignment horizontal="center" wrapText="1"/>
    </xf>
    <xf numFmtId="165" fontId="1" fillId="0" borderId="2" xfId="0" applyNumberFormat="1" applyFont="1" applyBorder="1" applyAlignment="1">
      <alignment horizontal="center" wrapText="1"/>
    </xf>
    <xf numFmtId="165" fontId="29" fillId="6" borderId="2" xfId="0" applyNumberFormat="1" applyFont="1" applyFill="1" applyBorder="1" applyAlignment="1">
      <alignment horizontal="center" wrapText="1"/>
    </xf>
    <xf numFmtId="0" fontId="30" fillId="0" borderId="0" xfId="0" applyFont="1" applyAlignment="1">
      <alignment horizontal="center" wrapText="1"/>
    </xf>
    <xf numFmtId="0" fontId="3" fillId="0" borderId="0" xfId="0" applyFont="1" applyBorder="1" applyAlignment="1">
      <alignment horizontal="left"/>
    </xf>
    <xf numFmtId="0" fontId="5" fillId="2" borderId="1" xfId="0" applyFont="1" applyFill="1" applyBorder="1" applyAlignment="1">
      <alignment horizontal="center"/>
    </xf>
    <xf numFmtId="0" fontId="7" fillId="0" borderId="0" xfId="0" applyFont="1" applyBorder="1" applyAlignment="1">
      <alignment horizontal="center"/>
    </xf>
    <xf numFmtId="0" fontId="8" fillId="4" borderId="3" xfId="0" applyFont="1" applyFill="1" applyBorder="1" applyAlignment="1">
      <alignment horizontal="center" wrapText="1"/>
    </xf>
    <xf numFmtId="0" fontId="7" fillId="5" borderId="2" xfId="0" applyFont="1" applyFill="1" applyBorder="1" applyAlignment="1">
      <alignment horizontal="center"/>
    </xf>
    <xf numFmtId="0" fontId="7" fillId="5" borderId="2" xfId="0" applyFont="1" applyFill="1" applyBorder="1" applyAlignment="1">
      <alignment horizontal="center" vertical="center" wrapText="1"/>
    </xf>
    <xf numFmtId="0" fontId="7" fillId="5" borderId="2" xfId="0" applyFont="1" applyFill="1" applyBorder="1" applyAlignment="1">
      <alignment horizontal="center" wrapText="1"/>
    </xf>
    <xf numFmtId="0" fontId="8" fillId="7" borderId="8" xfId="0" applyFont="1" applyFill="1" applyBorder="1" applyAlignment="1">
      <alignment horizontal="center"/>
    </xf>
    <xf numFmtId="0" fontId="7" fillId="0" borderId="2" xfId="0" applyFont="1" applyBorder="1" applyAlignment="1">
      <alignment horizontal="center"/>
    </xf>
    <xf numFmtId="0" fontId="7" fillId="8" borderId="2" xfId="0" applyFont="1" applyFill="1" applyBorder="1" applyAlignment="1">
      <alignment horizontal="center" wrapText="1"/>
    </xf>
    <xf numFmtId="0" fontId="10" fillId="0" borderId="7" xfId="7" applyNumberFormat="1" applyFont="1" applyBorder="1" applyAlignment="1">
      <alignment horizontal="left"/>
    </xf>
    <xf numFmtId="0" fontId="8" fillId="4" borderId="2" xfId="0" applyFont="1" applyFill="1" applyBorder="1" applyAlignment="1">
      <alignment horizontal="center"/>
    </xf>
    <xf numFmtId="0" fontId="7" fillId="0" borderId="10" xfId="0" applyFont="1" applyBorder="1"/>
    <xf numFmtId="0" fontId="7" fillId="8" borderId="2" xfId="7" applyNumberFormat="1" applyFont="1" applyFill="1" applyBorder="1" applyAlignment="1">
      <alignment vertical="center" wrapText="1"/>
    </xf>
    <xf numFmtId="0" fontId="7" fillId="8" borderId="2" xfId="7" applyNumberFormat="1" applyFont="1" applyFill="1" applyBorder="1" applyAlignment="1">
      <alignment horizontal="left" vertical="center" wrapText="1"/>
    </xf>
    <xf numFmtId="0" fontId="8" fillId="7" borderId="2" xfId="0" applyFont="1" applyFill="1" applyBorder="1" applyAlignment="1">
      <alignment horizontal="center" wrapText="1"/>
    </xf>
    <xf numFmtId="0" fontId="10" fillId="0" borderId="0" xfId="0" applyFont="1" applyBorder="1" applyAlignment="1">
      <alignment horizontal="center"/>
    </xf>
    <xf numFmtId="166" fontId="7" fillId="0" borderId="0" xfId="7" applyNumberFormat="1" applyFont="1" applyBorder="1" applyAlignment="1" applyProtection="1">
      <alignment horizontal="center"/>
    </xf>
    <xf numFmtId="0" fontId="8" fillId="4" borderId="2" xfId="0" applyFont="1" applyFill="1" applyBorder="1" applyAlignment="1">
      <alignment horizontal="center" wrapText="1"/>
    </xf>
    <xf numFmtId="0" fontId="7" fillId="0" borderId="2" xfId="0" applyFont="1" applyBorder="1"/>
    <xf numFmtId="0" fontId="9" fillId="0" borderId="2" xfId="0" applyFont="1" applyBorder="1" applyAlignment="1">
      <alignment horizontal="center"/>
    </xf>
    <xf numFmtId="0" fontId="7" fillId="0" borderId="2" xfId="0" applyFont="1" applyBorder="1" applyAlignment="1">
      <alignment horizontal="left" vertical="center"/>
    </xf>
    <xf numFmtId="0" fontId="9" fillId="0" borderId="9" xfId="0" applyFont="1" applyBorder="1" applyAlignment="1">
      <alignment horizontal="center"/>
    </xf>
    <xf numFmtId="0" fontId="10" fillId="0" borderId="7" xfId="0" applyFont="1" applyBorder="1" applyAlignment="1">
      <alignment horizontal="center"/>
    </xf>
    <xf numFmtId="0" fontId="8" fillId="7" borderId="3" xfId="0" applyFont="1" applyFill="1" applyBorder="1" applyAlignment="1">
      <alignment horizontal="center" wrapText="1"/>
    </xf>
    <xf numFmtId="0" fontId="7" fillId="0" borderId="2" xfId="0" applyFont="1" applyBorder="1" applyAlignment="1">
      <alignment vertical="center"/>
    </xf>
    <xf numFmtId="0" fontId="7" fillId="0" borderId="7" xfId="0" applyFont="1" applyBorder="1" applyAlignment="1">
      <alignment horizontal="center"/>
    </xf>
    <xf numFmtId="0" fontId="8" fillId="4" borderId="2" xfId="0" applyFont="1" applyFill="1" applyBorder="1" applyAlignment="1">
      <alignment horizontal="center" vertical="center"/>
    </xf>
    <xf numFmtId="0" fontId="7" fillId="8" borderId="2" xfId="0" applyFont="1" applyFill="1" applyBorder="1" applyAlignment="1">
      <alignment horizontal="center"/>
    </xf>
    <xf numFmtId="0" fontId="7" fillId="8" borderId="2" xfId="0" applyFont="1" applyFill="1" applyBorder="1" applyAlignment="1">
      <alignment horizontal="left" vertical="center" wrapText="1"/>
    </xf>
    <xf numFmtId="0" fontId="10" fillId="0" borderId="7" xfId="7" applyNumberFormat="1" applyFont="1" applyBorder="1" applyAlignment="1">
      <alignment horizontal="center"/>
    </xf>
    <xf numFmtId="0" fontId="7" fillId="0" borderId="0" xfId="7" applyNumberFormat="1" applyFont="1" applyBorder="1" applyAlignment="1">
      <alignment horizontal="center" vertical="center" wrapText="1"/>
    </xf>
    <xf numFmtId="0" fontId="7" fillId="0" borderId="0" xfId="0" applyFont="1" applyBorder="1" applyAlignment="1">
      <alignment horizontal="center" vertical="center" wrapText="1"/>
    </xf>
    <xf numFmtId="166" fontId="7" fillId="8" borderId="2" xfId="0" applyNumberFormat="1" applyFont="1" applyFill="1" applyBorder="1" applyAlignment="1">
      <alignment horizontal="center" vertical="center" wrapText="1"/>
    </xf>
    <xf numFmtId="0" fontId="7" fillId="8" borderId="2" xfId="0" applyFont="1" applyFill="1" applyBorder="1" applyAlignment="1">
      <alignment horizontal="center" vertical="center" wrapText="1"/>
    </xf>
    <xf numFmtId="166" fontId="7" fillId="8" borderId="2" xfId="0" applyNumberFormat="1" applyFont="1" applyFill="1" applyBorder="1" applyAlignment="1">
      <alignment vertical="center"/>
    </xf>
    <xf numFmtId="0" fontId="10" fillId="3" borderId="7" xfId="0" applyFont="1" applyFill="1" applyBorder="1" applyAlignment="1">
      <alignment horizontal="center"/>
    </xf>
    <xf numFmtId="0" fontId="7" fillId="5" borderId="11" xfId="0" applyFont="1" applyFill="1" applyBorder="1" applyAlignment="1">
      <alignment horizontal="left" vertical="center" wrapText="1"/>
    </xf>
    <xf numFmtId="0" fontId="7" fillId="5" borderId="9" xfId="0" applyFont="1" applyFill="1" applyBorder="1" applyAlignment="1">
      <alignment horizontal="left"/>
    </xf>
    <xf numFmtId="0" fontId="7" fillId="5" borderId="9" xfId="0" applyFont="1" applyFill="1" applyBorder="1" applyAlignment="1">
      <alignment horizontal="left" vertical="center" wrapText="1"/>
    </xf>
    <xf numFmtId="0" fontId="8" fillId="4" borderId="12" xfId="0" applyFont="1" applyFill="1" applyBorder="1" applyAlignment="1">
      <alignment horizontal="center" vertical="center" wrapText="1"/>
    </xf>
    <xf numFmtId="0" fontId="10" fillId="3" borderId="7" xfId="0" applyFont="1" applyFill="1" applyBorder="1" applyAlignment="1">
      <alignment horizontal="left"/>
    </xf>
    <xf numFmtId="0" fontId="7" fillId="0" borderId="2" xfId="0" applyFont="1" applyBorder="1" applyAlignment="1">
      <alignment horizontal="left" vertical="center" wrapText="1"/>
    </xf>
    <xf numFmtId="0" fontId="7" fillId="0" borderId="11" xfId="0" applyFont="1" applyBorder="1" applyAlignment="1">
      <alignment horizontal="left" vertical="center" wrapText="1"/>
    </xf>
    <xf numFmtId="0" fontId="7" fillId="8" borderId="9" xfId="0" applyFont="1" applyFill="1" applyBorder="1" applyAlignment="1">
      <alignment horizontal="center" vertical="center" wrapText="1"/>
    </xf>
    <xf numFmtId="0" fontId="7" fillId="0" borderId="9" xfId="0" applyFont="1" applyBorder="1" applyAlignment="1">
      <alignment horizontal="left" vertical="center" wrapText="1"/>
    </xf>
    <xf numFmtId="3" fontId="7" fillId="8" borderId="13" xfId="0" applyNumberFormat="1" applyFont="1" applyFill="1" applyBorder="1" applyAlignment="1">
      <alignment horizontal="center" vertical="center" wrapText="1"/>
    </xf>
    <xf numFmtId="3" fontId="7" fillId="8" borderId="9" xfId="0" applyNumberFormat="1" applyFont="1" applyFill="1" applyBorder="1" applyAlignment="1">
      <alignment horizontal="center" vertical="center" wrapText="1"/>
    </xf>
    <xf numFmtId="0" fontId="10" fillId="3" borderId="7" xfId="0" applyFont="1" applyFill="1" applyBorder="1" applyAlignment="1">
      <alignment horizontal="center" wrapText="1"/>
    </xf>
    <xf numFmtId="0" fontId="7" fillId="8" borderId="12" xfId="0" applyFont="1" applyFill="1" applyBorder="1" applyAlignment="1">
      <alignment horizontal="left" vertical="center" wrapText="1"/>
    </xf>
    <xf numFmtId="0" fontId="9" fillId="8" borderId="2" xfId="0" applyFont="1" applyFill="1" applyBorder="1" applyAlignment="1">
      <alignment horizontal="center" vertical="center" wrapText="1"/>
    </xf>
    <xf numFmtId="0" fontId="10" fillId="3" borderId="0" xfId="0" applyFont="1" applyFill="1" applyBorder="1" applyAlignment="1">
      <alignment horizontal="center"/>
    </xf>
    <xf numFmtId="0" fontId="8" fillId="4" borderId="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15" fillId="0" borderId="2" xfId="0" applyFont="1" applyBorder="1" applyAlignment="1">
      <alignment horizontal="left" vertical="center"/>
    </xf>
    <xf numFmtId="170" fontId="15" fillId="0" borderId="2" xfId="0" applyNumberFormat="1" applyFont="1" applyBorder="1" applyAlignment="1">
      <alignment horizontal="left" vertical="center"/>
    </xf>
    <xf numFmtId="0" fontId="15" fillId="0" borderId="0" xfId="0" applyFont="1" applyBorder="1" applyAlignment="1">
      <alignment wrapText="1"/>
    </xf>
    <xf numFmtId="0" fontId="27" fillId="4" borderId="2" xfId="0" applyFont="1" applyFill="1" applyBorder="1" applyAlignment="1">
      <alignment horizontal="center" vertical="center" wrapText="1"/>
    </xf>
    <xf numFmtId="0" fontId="29" fillId="5" borderId="2" xfId="0" applyFont="1" applyFill="1" applyBorder="1" applyAlignment="1">
      <alignment horizontal="center" wrapText="1"/>
    </xf>
    <xf numFmtId="0" fontId="26" fillId="0" borderId="7" xfId="0" applyFont="1" applyBorder="1" applyAlignment="1">
      <alignment horizontal="center"/>
    </xf>
  </cellXfs>
  <cellStyles count="8">
    <cellStyle name="Excel Built-in Explanatory Text" xfId="7" xr:uid="{00000000-0005-0000-0000-00000B000000}"/>
    <cellStyle name="Hipervínculo" xfId="2" builtinId="8"/>
    <cellStyle name="Normal" xfId="0" builtinId="0"/>
    <cellStyle name="Normal 100" xfId="3" xr:uid="{00000000-0005-0000-0000-000006000000}"/>
    <cellStyle name="Normal 2" xfId="4" xr:uid="{00000000-0005-0000-0000-000007000000}"/>
    <cellStyle name="Normal 2 2" xfId="5" xr:uid="{00000000-0005-0000-0000-000008000000}"/>
    <cellStyle name="Normal_maribel1" xfId="6" xr:uid="{00000000-0005-0000-0000-00000900000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63BC"/>
      <rgbColor rgb="FFC0C0C0"/>
      <rgbColor rgb="FF808080"/>
      <rgbColor rgb="FF9999FF"/>
      <rgbColor rgb="FF993366"/>
      <rgbColor rgb="FFFFFFCC"/>
      <rgbColor rgb="FFCCFFFF"/>
      <rgbColor rgb="FF660066"/>
      <rgbColor rgb="FFFF8080"/>
      <rgbColor rgb="FF0563C1"/>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C000"/>
      <rgbColor rgb="FFFF6600"/>
      <rgbColor rgb="FF7F7F7F"/>
      <rgbColor rgb="FFAFABAB"/>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51840</xdr:colOff>
      <xdr:row>0</xdr:row>
      <xdr:rowOff>69120</xdr:rowOff>
    </xdr:from>
    <xdr:to>
      <xdr:col>0</xdr:col>
      <xdr:colOff>893880</xdr:colOff>
      <xdr:row>2</xdr:row>
      <xdr:rowOff>79920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1840" y="69120"/>
          <a:ext cx="842040" cy="416880"/>
        </a:xfrm>
        <a:prstGeom prst="rect">
          <a:avLst/>
        </a:prstGeom>
        <a:ln w="0">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33"/>
  <sheetViews>
    <sheetView tabSelected="1" zoomScale="110" zoomScaleNormal="110" workbookViewId="0">
      <selection activeCell="A4" sqref="A4"/>
    </sheetView>
  </sheetViews>
  <sheetFormatPr baseColWidth="10" defaultColWidth="12.125" defaultRowHeight="15.75"/>
  <cols>
    <col min="1" max="1" width="22.125" customWidth="1"/>
    <col min="2" max="2" width="114.125" style="1" customWidth="1"/>
    <col min="3" max="1023" width="12.125" style="1"/>
    <col min="1024" max="1024" width="11.125" style="2" customWidth="1"/>
  </cols>
  <sheetData>
    <row r="1" spans="1:1024">
      <c r="B1" s="222"/>
      <c r="C1" s="222"/>
      <c r="D1" s="222"/>
      <c r="E1" s="222"/>
      <c r="F1" s="222"/>
      <c r="G1" s="222"/>
      <c r="H1" s="222"/>
      <c r="I1" s="222"/>
      <c r="J1" s="222"/>
      <c r="K1" s="222"/>
    </row>
    <row r="2" spans="1:1024">
      <c r="B2" s="3"/>
      <c r="C2" s="4"/>
      <c r="D2" s="4"/>
      <c r="E2" s="4"/>
      <c r="F2" s="4"/>
      <c r="G2" s="4"/>
      <c r="H2" s="4"/>
      <c r="I2" s="4"/>
      <c r="J2" s="4"/>
      <c r="K2" s="4"/>
    </row>
    <row r="3" spans="1:1024">
      <c r="B3" s="5" t="s">
        <v>0</v>
      </c>
    </row>
    <row r="5" spans="1:1024">
      <c r="A5" s="223" t="s">
        <v>1</v>
      </c>
      <c r="B5" s="223"/>
      <c r="C5" s="6"/>
      <c r="D5" s="6"/>
      <c r="E5" s="6"/>
      <c r="F5" s="6"/>
      <c r="G5" s="6"/>
      <c r="H5" s="6"/>
      <c r="I5" s="6"/>
      <c r="J5" s="6"/>
    </row>
    <row r="6" spans="1:1024" s="9" customFormat="1">
      <c r="A6" s="7" t="s">
        <v>2</v>
      </c>
      <c r="B6" s="8" t="s">
        <v>3</v>
      </c>
      <c r="AMJ6" s="10"/>
    </row>
    <row r="7" spans="1:1024" s="11" customFormat="1">
      <c r="A7" s="7" t="s">
        <v>4</v>
      </c>
      <c r="B7" s="8" t="s">
        <v>5</v>
      </c>
      <c r="C7" s="9"/>
      <c r="D7" s="9"/>
      <c r="E7" s="9"/>
      <c r="F7" s="9"/>
      <c r="G7" s="9"/>
      <c r="H7" s="9"/>
      <c r="I7" s="9"/>
      <c r="J7" s="9"/>
      <c r="AMJ7" s="12"/>
    </row>
    <row r="8" spans="1:1024" s="11" customFormat="1">
      <c r="A8" s="13" t="s">
        <v>6</v>
      </c>
      <c r="B8" s="14" t="s">
        <v>7</v>
      </c>
      <c r="AMJ8" s="12"/>
    </row>
    <row r="9" spans="1:1024" s="11" customFormat="1">
      <c r="A9" s="13" t="s">
        <v>8</v>
      </c>
      <c r="B9" s="14" t="s">
        <v>9</v>
      </c>
      <c r="AMJ9" s="12"/>
    </row>
    <row r="10" spans="1:1024" s="11" customFormat="1">
      <c r="A10" s="13" t="s">
        <v>10</v>
      </c>
      <c r="B10" s="14" t="s">
        <v>11</v>
      </c>
      <c r="AMJ10" s="12"/>
    </row>
    <row r="11" spans="1:1024" s="9" customFormat="1">
      <c r="A11" s="13" t="s">
        <v>12</v>
      </c>
      <c r="B11" s="14" t="s">
        <v>13</v>
      </c>
      <c r="C11" s="11"/>
      <c r="D11" s="11"/>
      <c r="E11" s="11"/>
      <c r="F11" s="11"/>
      <c r="G11" s="11"/>
      <c r="H11" s="11"/>
      <c r="I11" s="11"/>
      <c r="J11" s="11"/>
      <c r="AMJ11" s="10"/>
    </row>
    <row r="12" spans="1:1024" s="11" customFormat="1">
      <c r="A12" s="7" t="s">
        <v>14</v>
      </c>
      <c r="B12" s="8" t="s">
        <v>15</v>
      </c>
      <c r="C12" s="9"/>
      <c r="D12" s="9"/>
      <c r="E12" s="9"/>
      <c r="F12" s="9"/>
      <c r="G12" s="9"/>
      <c r="H12" s="9"/>
      <c r="I12" s="9"/>
      <c r="J12" s="9"/>
      <c r="AMJ12" s="12"/>
    </row>
    <row r="13" spans="1:1024" s="11" customFormat="1">
      <c r="A13" s="13" t="s">
        <v>16</v>
      </c>
      <c r="B13" s="14" t="s">
        <v>17</v>
      </c>
      <c r="AMJ13" s="12"/>
    </row>
    <row r="14" spans="1:1024" s="11" customFormat="1">
      <c r="A14" s="13" t="s">
        <v>18</v>
      </c>
      <c r="B14" s="14" t="s">
        <v>19</v>
      </c>
      <c r="AMJ14" s="12"/>
    </row>
    <row r="15" spans="1:1024" s="11" customFormat="1">
      <c r="A15" s="13" t="s">
        <v>20</v>
      </c>
      <c r="B15" s="14" t="s">
        <v>21</v>
      </c>
      <c r="AMJ15" s="12"/>
    </row>
    <row r="16" spans="1:1024" s="11" customFormat="1">
      <c r="A16" s="13" t="s">
        <v>22</v>
      </c>
      <c r="B16" s="14" t="s">
        <v>23</v>
      </c>
      <c r="AMJ16" s="12"/>
    </row>
    <row r="17" spans="1:1024" s="11" customFormat="1">
      <c r="A17" s="13" t="s">
        <v>24</v>
      </c>
      <c r="B17" s="14" t="s">
        <v>25</v>
      </c>
      <c r="AMJ17" s="12"/>
    </row>
    <row r="18" spans="1:1024" s="11" customFormat="1">
      <c r="A18" s="13" t="s">
        <v>26</v>
      </c>
      <c r="B18" s="14" t="s">
        <v>27</v>
      </c>
      <c r="AMJ18" s="12"/>
    </row>
    <row r="19" spans="1:1024" s="9" customFormat="1">
      <c r="A19" s="13" t="s">
        <v>28</v>
      </c>
      <c r="B19" s="14" t="s">
        <v>29</v>
      </c>
      <c r="C19" s="11"/>
      <c r="D19" s="11"/>
      <c r="E19" s="11"/>
      <c r="F19" s="11"/>
      <c r="G19" s="11"/>
      <c r="H19" s="11"/>
      <c r="I19" s="11"/>
      <c r="J19" s="11"/>
      <c r="AMJ19" s="10"/>
    </row>
    <row r="20" spans="1:1024" s="9" customFormat="1">
      <c r="A20" s="7" t="s">
        <v>30</v>
      </c>
      <c r="B20" s="8" t="s">
        <v>31</v>
      </c>
      <c r="AMJ20" s="10"/>
    </row>
    <row r="21" spans="1:1024" s="9" customFormat="1">
      <c r="A21" s="7" t="s">
        <v>32</v>
      </c>
      <c r="B21" s="8" t="s">
        <v>33</v>
      </c>
      <c r="AMJ21" s="10"/>
    </row>
    <row r="22" spans="1:1024" s="9" customFormat="1">
      <c r="A22" s="7" t="s">
        <v>34</v>
      </c>
      <c r="B22" s="8" t="s">
        <v>35</v>
      </c>
      <c r="AMJ22" s="10"/>
    </row>
    <row r="23" spans="1:1024" s="9" customFormat="1">
      <c r="A23" s="7" t="s">
        <v>36</v>
      </c>
      <c r="B23" s="8" t="s">
        <v>37</v>
      </c>
      <c r="AMJ23" s="10"/>
    </row>
    <row r="24" spans="1:1024" s="9" customFormat="1">
      <c r="A24" s="7" t="s">
        <v>38</v>
      </c>
      <c r="B24" s="8" t="s">
        <v>39</v>
      </c>
      <c r="AMJ24" s="10"/>
    </row>
    <row r="25" spans="1:1024" s="11" customFormat="1">
      <c r="A25" s="7" t="s">
        <v>40</v>
      </c>
      <c r="B25" s="8" t="s">
        <v>41</v>
      </c>
      <c r="C25" s="9"/>
      <c r="D25" s="9"/>
      <c r="E25" s="9"/>
      <c r="F25" s="9"/>
      <c r="G25" s="9"/>
      <c r="H25" s="9"/>
      <c r="I25" s="9"/>
      <c r="J25" s="9"/>
      <c r="AMJ25" s="12"/>
    </row>
    <row r="26" spans="1:1024" s="11" customFormat="1">
      <c r="A26" s="13" t="s">
        <v>42</v>
      </c>
      <c r="B26" s="14" t="s">
        <v>43</v>
      </c>
      <c r="AMJ26" s="12"/>
    </row>
    <row r="27" spans="1:1024" s="11" customFormat="1">
      <c r="A27" s="13" t="s">
        <v>44</v>
      </c>
      <c r="B27" s="14" t="s">
        <v>45</v>
      </c>
      <c r="AMJ27" s="12"/>
    </row>
    <row r="28" spans="1:1024" s="11" customFormat="1">
      <c r="A28" s="13" t="s">
        <v>46</v>
      </c>
      <c r="B28" s="14" t="s">
        <v>47</v>
      </c>
      <c r="AMJ28" s="12"/>
    </row>
    <row r="29" spans="1:1024" s="11" customFormat="1">
      <c r="A29" s="13" t="s">
        <v>48</v>
      </c>
      <c r="B29" s="14" t="s">
        <v>49</v>
      </c>
      <c r="AMJ29" s="12"/>
    </row>
    <row r="30" spans="1:1024" s="11" customFormat="1">
      <c r="A30" s="13" t="s">
        <v>50</v>
      </c>
      <c r="B30" s="14" t="s">
        <v>51</v>
      </c>
      <c r="AMJ30" s="12"/>
    </row>
    <row r="31" spans="1:1024" s="11" customFormat="1">
      <c r="A31" s="13" t="s">
        <v>52</v>
      </c>
      <c r="B31" s="14" t="s">
        <v>53</v>
      </c>
      <c r="AMJ31" s="12"/>
    </row>
    <row r="32" spans="1:1024" s="11" customFormat="1">
      <c r="A32" s="13" t="s">
        <v>54</v>
      </c>
      <c r="B32" s="14" t="s">
        <v>55</v>
      </c>
      <c r="AMJ32" s="12"/>
    </row>
    <row r="33" spans="1:10">
      <c r="A33" s="13" t="s">
        <v>56</v>
      </c>
      <c r="B33" s="14" t="s">
        <v>57</v>
      </c>
      <c r="C33" s="11"/>
      <c r="D33" s="11"/>
      <c r="E33" s="11"/>
      <c r="F33" s="11"/>
      <c r="G33" s="11"/>
      <c r="H33" s="11"/>
      <c r="I33" s="11"/>
      <c r="J33" s="11"/>
    </row>
  </sheetData>
  <mergeCells count="2">
    <mergeCell ref="B1:K1"/>
    <mergeCell ref="A5:B5"/>
  </mergeCells>
  <hyperlinks>
    <hyperlink ref="A6" location="'Q1'!A1" display="Quadre III-5.1." xr:uid="{00000000-0004-0000-0000-000000000000}"/>
    <hyperlink ref="A7" location="'Q2'!A1" display="Quadre III-5.2" xr:uid="{00000000-0004-0000-0000-000001000000}"/>
    <hyperlink ref="A8" location="'Q3'!A1" display="Quadre III-5.3." xr:uid="{00000000-0004-0000-0000-000002000000}"/>
    <hyperlink ref="A9" location="'Q4'!A1" display="Quadre III-5.4." xr:uid="{00000000-0004-0000-0000-000003000000}"/>
    <hyperlink ref="A10" location="'Q5'!A1" display="Quadre III-5.5." xr:uid="{00000000-0004-0000-0000-000004000000}"/>
    <hyperlink ref="A11" location="'Q6'!A1" display="Quadre III-5.6. " xr:uid="{00000000-0004-0000-0000-000005000000}"/>
    <hyperlink ref="A12" location="'Q7'!A1" display="Quadre III-5.7. " xr:uid="{00000000-0004-0000-0000-000006000000}"/>
    <hyperlink ref="A13" location="'Q8'!A1" display="Quadre III-5.8." xr:uid="{00000000-0004-0000-0000-000007000000}"/>
    <hyperlink ref="A14" location="'Q9'!A1" display="Quadre III-5.9." xr:uid="{00000000-0004-0000-0000-000008000000}"/>
    <hyperlink ref="A15" location="'Q10'!A1" display="Quadre III-5.10." xr:uid="{00000000-0004-0000-0000-000009000000}"/>
    <hyperlink ref="A16" location="'Q11'!A1" display="Quadre III-5.11. " xr:uid="{00000000-0004-0000-0000-00000A000000}"/>
    <hyperlink ref="A17" location="'Q12'!A1" display="Quadre III-5.12." xr:uid="{00000000-0004-0000-0000-00000B000000}"/>
    <hyperlink ref="A18" location="'Q13'!A1" display="Quadre III-5.13." xr:uid="{00000000-0004-0000-0000-00000C000000}"/>
    <hyperlink ref="A19" location="'Q14'!A1" display="Quadre III-5.14. " xr:uid="{00000000-0004-0000-0000-00000D000000}"/>
    <hyperlink ref="A20" location="'Q15'!A1" display="Quadre III-5.15. " xr:uid="{00000000-0004-0000-0000-00000E000000}"/>
    <hyperlink ref="A21" location="'Q16'!A1" display="Quadre III-5.16." xr:uid="{00000000-0004-0000-0000-00000F000000}"/>
    <hyperlink ref="A22" location="'Q17'!A1" display="Quadre III-5.17." xr:uid="{00000000-0004-0000-0000-000010000000}"/>
    <hyperlink ref="A23" location="'Q18'!A1" display="Quadre III-5.18. " xr:uid="{00000000-0004-0000-0000-000011000000}"/>
    <hyperlink ref="A24" location="'Q19'!A1" display="Quadre III-5.19. " xr:uid="{00000000-0004-0000-0000-000012000000}"/>
    <hyperlink ref="A25" location="'Q20'!A1" display="Quadre III-5.20. " xr:uid="{00000000-0004-0000-0000-000013000000}"/>
    <hyperlink ref="A26" location="'Q21'!A1" display="Quadre III-5.21." xr:uid="{00000000-0004-0000-0000-000014000000}"/>
    <hyperlink ref="A27" location="'Q22'!A1" display="Quadre III-5.22. " xr:uid="{00000000-0004-0000-0000-000015000000}"/>
    <hyperlink ref="A28" location="'Q23'!A1" display="Quadre III-5.23. " xr:uid="{00000000-0004-0000-0000-000016000000}"/>
    <hyperlink ref="A29" location="'Q24'!A1" display="Quadre III-5.24." xr:uid="{00000000-0004-0000-0000-000017000000}"/>
    <hyperlink ref="A30" location="'Q25'!A1" display="Quadre III-5.25. " xr:uid="{00000000-0004-0000-0000-000018000000}"/>
    <hyperlink ref="A31" location="'Q26'!A1" display="Quadre III-5.26. " xr:uid="{00000000-0004-0000-0000-000019000000}"/>
    <hyperlink ref="A32" location="'Q27'!A1" display="Quadre III-5.27." xr:uid="{00000000-0004-0000-0000-00001A000000}"/>
    <hyperlink ref="A33" location="'Q28'!A1" display="Quadre III-5.28. " xr:uid="{00000000-0004-0000-0000-00001B000000}"/>
  </hyperlinks>
  <pageMargins left="0.75" right="0.75" top="1.39375" bottom="1.39375" header="0.51180555555555496" footer="0.51180555555555496"/>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46"/>
  <sheetViews>
    <sheetView zoomScale="110" zoomScaleNormal="110" workbookViewId="0"/>
  </sheetViews>
  <sheetFormatPr baseColWidth="10" defaultColWidth="11.125" defaultRowHeight="15.75"/>
  <cols>
    <col min="2" max="2" width="8.625" style="15" customWidth="1"/>
    <col min="3" max="5" width="7" style="15" customWidth="1"/>
    <col min="6" max="9" width="7" customWidth="1"/>
  </cols>
  <sheetData>
    <row r="1" spans="1:7" ht="31.5" customHeight="1">
      <c r="A1" s="225" t="s">
        <v>202</v>
      </c>
      <c r="B1" s="225"/>
      <c r="C1" s="225"/>
      <c r="D1" s="225"/>
      <c r="E1" s="225"/>
      <c r="F1" s="91"/>
      <c r="G1" s="92"/>
    </row>
    <row r="2" spans="1:7">
      <c r="A2" s="93" t="s">
        <v>203</v>
      </c>
      <c r="B2" s="94" t="s">
        <v>204</v>
      </c>
      <c r="C2" s="94" t="s">
        <v>205</v>
      </c>
      <c r="D2" s="94" t="s">
        <v>206</v>
      </c>
      <c r="E2" s="94" t="s">
        <v>207</v>
      </c>
      <c r="F2" s="10"/>
    </row>
    <row r="3" spans="1:7">
      <c r="A3" s="242" t="s">
        <v>172</v>
      </c>
      <c r="B3" s="242"/>
      <c r="C3" s="242"/>
      <c r="D3" s="242"/>
      <c r="E3" s="242"/>
      <c r="F3" s="10"/>
    </row>
    <row r="4" spans="1:7">
      <c r="A4" s="95" t="s">
        <v>208</v>
      </c>
      <c r="B4" s="30">
        <v>17.899999999999999</v>
      </c>
      <c r="C4" s="30">
        <v>17.600000000000001</v>
      </c>
      <c r="D4" s="30">
        <v>17.5</v>
      </c>
      <c r="E4" s="30">
        <v>17.399999999999999</v>
      </c>
      <c r="F4" s="10"/>
    </row>
    <row r="5" spans="1:7">
      <c r="A5" s="96" t="s">
        <v>209</v>
      </c>
      <c r="B5" s="40">
        <v>16</v>
      </c>
      <c r="C5" s="40">
        <v>15.5</v>
      </c>
      <c r="D5" s="40">
        <v>15</v>
      </c>
      <c r="E5" s="40">
        <v>16</v>
      </c>
      <c r="F5" s="10"/>
    </row>
    <row r="6" spans="1:7">
      <c r="A6" s="230" t="s">
        <v>66</v>
      </c>
      <c r="B6" s="230"/>
      <c r="C6" s="230"/>
      <c r="D6" s="230"/>
      <c r="E6" s="230"/>
      <c r="F6" s="10"/>
    </row>
    <row r="7" spans="1:7">
      <c r="A7" s="95" t="s">
        <v>208</v>
      </c>
      <c r="B7" s="30">
        <v>17.899999999999999</v>
      </c>
      <c r="C7" s="30">
        <v>17.7</v>
      </c>
      <c r="D7" s="30">
        <v>17.600000000000001</v>
      </c>
      <c r="E7" s="30">
        <v>17.600000000000001</v>
      </c>
      <c r="F7" s="10"/>
    </row>
    <row r="8" spans="1:7">
      <c r="A8" s="95" t="s">
        <v>209</v>
      </c>
      <c r="B8" s="30">
        <v>14.7</v>
      </c>
      <c r="C8" s="30">
        <v>15.1</v>
      </c>
      <c r="D8" s="30">
        <v>15.5</v>
      </c>
      <c r="E8" s="30">
        <v>15.6</v>
      </c>
      <c r="F8" s="10"/>
    </row>
    <row r="9" spans="1:7">
      <c r="A9" s="230" t="s">
        <v>67</v>
      </c>
      <c r="B9" s="230"/>
      <c r="C9" s="230"/>
      <c r="D9" s="230"/>
      <c r="E9" s="230"/>
      <c r="F9" s="10"/>
    </row>
    <row r="10" spans="1:7">
      <c r="A10" s="95" t="s">
        <v>208</v>
      </c>
      <c r="B10" s="30">
        <v>17.8</v>
      </c>
      <c r="C10" s="30">
        <v>17.399999999999999</v>
      </c>
      <c r="D10" s="30">
        <v>17.2</v>
      </c>
      <c r="E10" s="30">
        <v>17.100000000000001</v>
      </c>
      <c r="F10" s="10"/>
    </row>
    <row r="11" spans="1:7">
      <c r="A11" s="95" t="s">
        <v>209</v>
      </c>
      <c r="B11" s="30">
        <v>19.399999999999999</v>
      </c>
      <c r="C11" s="30">
        <v>16.399999999999999</v>
      </c>
      <c r="D11" s="30">
        <v>14.2</v>
      </c>
      <c r="E11" s="30">
        <v>16.7</v>
      </c>
      <c r="F11" s="10"/>
    </row>
    <row r="12" spans="1:7">
      <c r="A12" s="242" t="s">
        <v>72</v>
      </c>
      <c r="B12" s="242"/>
      <c r="C12" s="242"/>
      <c r="D12" s="242"/>
      <c r="E12" s="242"/>
      <c r="F12" s="10"/>
    </row>
    <row r="13" spans="1:7">
      <c r="A13" s="95" t="s">
        <v>208</v>
      </c>
      <c r="B13" s="30">
        <v>21.9</v>
      </c>
      <c r="C13" s="30">
        <v>21.9</v>
      </c>
      <c r="D13" s="30">
        <v>21.8</v>
      </c>
      <c r="E13" s="30">
        <v>21.7</v>
      </c>
      <c r="F13" s="10"/>
    </row>
    <row r="14" spans="1:7">
      <c r="A14" s="96" t="s">
        <v>209</v>
      </c>
      <c r="B14" s="40">
        <v>23.3</v>
      </c>
      <c r="C14" s="40">
        <v>21.8</v>
      </c>
      <c r="D14" s="40">
        <v>20.5</v>
      </c>
      <c r="E14" s="40">
        <v>21.9</v>
      </c>
      <c r="F14" s="10"/>
    </row>
    <row r="15" spans="1:7">
      <c r="A15" s="230" t="s">
        <v>66</v>
      </c>
      <c r="B15" s="230"/>
      <c r="C15" s="230"/>
      <c r="D15" s="230"/>
      <c r="E15" s="230"/>
      <c r="F15" s="10"/>
    </row>
    <row r="16" spans="1:7">
      <c r="A16" s="95" t="s">
        <v>208</v>
      </c>
      <c r="B16" s="30">
        <v>20.9</v>
      </c>
      <c r="C16" s="30">
        <v>20.9</v>
      </c>
      <c r="D16" s="30">
        <v>20.9</v>
      </c>
      <c r="E16" s="30">
        <v>20.8</v>
      </c>
      <c r="F16" s="10"/>
    </row>
    <row r="17" spans="1:10">
      <c r="A17" s="95" t="s">
        <v>209</v>
      </c>
      <c r="B17" s="30">
        <v>22.2</v>
      </c>
      <c r="C17" s="30">
        <v>22.3</v>
      </c>
      <c r="D17" s="30">
        <v>22.1</v>
      </c>
      <c r="E17" s="30">
        <v>22.5</v>
      </c>
      <c r="F17" s="10"/>
    </row>
    <row r="18" spans="1:10">
      <c r="A18" s="230" t="s">
        <v>67</v>
      </c>
      <c r="B18" s="230"/>
      <c r="C18" s="230"/>
      <c r="D18" s="230"/>
      <c r="E18" s="230"/>
      <c r="F18" s="10"/>
    </row>
    <row r="19" spans="1:10">
      <c r="A19" s="95" t="s">
        <v>208</v>
      </c>
      <c r="B19" s="30">
        <v>24.5</v>
      </c>
      <c r="C19" s="30">
        <v>24.3</v>
      </c>
      <c r="D19" s="30">
        <v>24.1</v>
      </c>
      <c r="E19" s="30">
        <v>24</v>
      </c>
      <c r="F19" s="10"/>
    </row>
    <row r="20" spans="1:10">
      <c r="A20" s="95" t="s">
        <v>209</v>
      </c>
      <c r="B20" s="30">
        <v>25.3</v>
      </c>
      <c r="C20" s="30">
        <v>21</v>
      </c>
      <c r="D20" s="30">
        <v>18.2</v>
      </c>
      <c r="E20" s="30">
        <v>20.8</v>
      </c>
      <c r="F20" s="10"/>
    </row>
    <row r="21" spans="1:10">
      <c r="A21" s="242" t="s">
        <v>74</v>
      </c>
      <c r="B21" s="242"/>
      <c r="C21" s="242"/>
      <c r="D21" s="242"/>
      <c r="E21" s="242"/>
      <c r="F21" s="10"/>
    </row>
    <row r="22" spans="1:10">
      <c r="A22" s="95" t="s">
        <v>208</v>
      </c>
      <c r="B22" s="30">
        <v>25.2</v>
      </c>
      <c r="C22" s="30">
        <v>25.2</v>
      </c>
      <c r="D22" s="30">
        <v>25.3</v>
      </c>
      <c r="E22" s="30">
        <v>25.3</v>
      </c>
      <c r="F22" s="10"/>
    </row>
    <row r="23" spans="1:10">
      <c r="A23" s="96" t="s">
        <v>209</v>
      </c>
      <c r="B23" s="40">
        <v>24.3</v>
      </c>
      <c r="C23" s="40">
        <v>22.8</v>
      </c>
      <c r="D23" s="40">
        <v>23.2</v>
      </c>
      <c r="E23" s="40">
        <v>23.1</v>
      </c>
      <c r="F23" s="10"/>
    </row>
    <row r="24" spans="1:10">
      <c r="A24" s="230" t="s">
        <v>66</v>
      </c>
      <c r="B24" s="230"/>
      <c r="C24" s="230"/>
      <c r="D24" s="230"/>
      <c r="E24" s="230"/>
      <c r="F24" s="10"/>
    </row>
    <row r="25" spans="1:10">
      <c r="A25" s="95" t="s">
        <v>208</v>
      </c>
      <c r="B25" s="30">
        <v>24.8</v>
      </c>
      <c r="C25" s="30">
        <v>24.9</v>
      </c>
      <c r="D25" s="30">
        <v>24.9</v>
      </c>
      <c r="E25" s="30">
        <v>24.8</v>
      </c>
      <c r="F25" s="10"/>
    </row>
    <row r="26" spans="1:10">
      <c r="A26" s="95" t="s">
        <v>209</v>
      </c>
      <c r="B26" s="30">
        <v>23.7</v>
      </c>
      <c r="C26" s="30">
        <v>23.8</v>
      </c>
      <c r="D26" s="30">
        <v>24.4</v>
      </c>
      <c r="E26" s="30">
        <v>24.4</v>
      </c>
      <c r="F26" s="10"/>
    </row>
    <row r="27" spans="1:10">
      <c r="A27" s="230" t="s">
        <v>67</v>
      </c>
      <c r="B27" s="230"/>
      <c r="C27" s="230"/>
      <c r="D27" s="230"/>
      <c r="E27" s="230"/>
      <c r="F27" s="10"/>
    </row>
    <row r="28" spans="1:10">
      <c r="A28" s="95" t="s">
        <v>208</v>
      </c>
      <c r="B28" s="30">
        <v>26</v>
      </c>
      <c r="C28" s="30">
        <v>25.9</v>
      </c>
      <c r="D28" s="30">
        <v>26.2</v>
      </c>
      <c r="E28" s="30">
        <v>26.2</v>
      </c>
      <c r="F28" s="10"/>
    </row>
    <row r="29" spans="1:10">
      <c r="A29" s="95" t="s">
        <v>209</v>
      </c>
      <c r="B29" s="30">
        <v>25.2</v>
      </c>
      <c r="C29" s="30">
        <v>21.5</v>
      </c>
      <c r="D29" s="30">
        <v>21.5</v>
      </c>
      <c r="E29" s="30">
        <v>21.3</v>
      </c>
      <c r="F29" s="10"/>
    </row>
    <row r="30" spans="1:10">
      <c r="A30" s="10"/>
      <c r="B30" s="34"/>
      <c r="C30" s="34"/>
      <c r="D30" s="34"/>
      <c r="E30" s="34"/>
      <c r="F30" s="10"/>
    </row>
    <row r="31" spans="1:10">
      <c r="A31" s="238" t="s">
        <v>210</v>
      </c>
      <c r="B31" s="238"/>
      <c r="C31" s="238"/>
      <c r="D31" s="238"/>
      <c r="E31" s="238"/>
      <c r="F31" s="238"/>
      <c r="G31" s="238"/>
      <c r="H31" s="238"/>
      <c r="I31" s="238"/>
      <c r="J31" s="238"/>
    </row>
    <row r="32" spans="1:10">
      <c r="A32" s="10"/>
      <c r="B32" s="34"/>
      <c r="C32" s="34"/>
      <c r="D32" s="34"/>
      <c r="E32" s="34"/>
      <c r="F32" s="10"/>
    </row>
    <row r="33" spans="1:6">
      <c r="A33" s="10"/>
      <c r="B33" s="34"/>
      <c r="C33" s="34"/>
      <c r="D33" s="34"/>
      <c r="E33" s="34"/>
      <c r="F33" s="10"/>
    </row>
    <row r="34" spans="1:6">
      <c r="A34" s="10"/>
      <c r="B34" s="34"/>
      <c r="C34" s="34"/>
      <c r="D34" s="34"/>
      <c r="E34" s="34"/>
      <c r="F34" s="10"/>
    </row>
    <row r="35" spans="1:6">
      <c r="A35" s="10"/>
      <c r="B35" s="34"/>
      <c r="C35" s="34"/>
      <c r="D35" s="34"/>
      <c r="E35" s="34"/>
      <c r="F35" s="10"/>
    </row>
    <row r="36" spans="1:6">
      <c r="A36" s="10"/>
      <c r="B36" s="34"/>
      <c r="C36" s="34"/>
      <c r="D36" s="34"/>
      <c r="E36" s="34"/>
      <c r="F36" s="10"/>
    </row>
    <row r="37" spans="1:6">
      <c r="A37" s="10"/>
      <c r="B37" s="34"/>
      <c r="C37" s="34"/>
      <c r="D37" s="34"/>
      <c r="E37" s="34"/>
      <c r="F37" s="10"/>
    </row>
    <row r="38" spans="1:6">
      <c r="A38" s="10"/>
      <c r="B38" s="34"/>
      <c r="C38" s="34"/>
      <c r="D38" s="34"/>
      <c r="E38" s="34"/>
      <c r="F38" s="10"/>
    </row>
    <row r="39" spans="1:6">
      <c r="A39" s="10"/>
      <c r="B39" s="34"/>
      <c r="C39" s="34"/>
      <c r="D39" s="34"/>
      <c r="E39" s="34"/>
      <c r="F39" s="10"/>
    </row>
    <row r="40" spans="1:6">
      <c r="A40" s="10"/>
      <c r="B40" s="34"/>
      <c r="C40" s="34"/>
      <c r="D40" s="34"/>
      <c r="E40" s="34"/>
      <c r="F40" s="10"/>
    </row>
    <row r="41" spans="1:6">
      <c r="A41" s="10"/>
      <c r="B41" s="34"/>
      <c r="C41" s="34"/>
      <c r="D41" s="34"/>
      <c r="E41" s="34"/>
      <c r="F41" s="10"/>
    </row>
    <row r="42" spans="1:6">
      <c r="A42" s="10"/>
      <c r="B42" s="34"/>
      <c r="C42" s="34"/>
      <c r="D42" s="34"/>
      <c r="E42" s="34"/>
      <c r="F42" s="10"/>
    </row>
    <row r="43" spans="1:6">
      <c r="A43" s="10"/>
      <c r="B43" s="34"/>
      <c r="C43" s="34"/>
      <c r="D43" s="34"/>
      <c r="E43" s="34"/>
      <c r="F43" s="10"/>
    </row>
    <row r="44" spans="1:6">
      <c r="A44" s="10"/>
      <c r="B44" s="34"/>
      <c r="C44" s="34"/>
      <c r="D44" s="34"/>
      <c r="E44" s="34"/>
      <c r="F44" s="10"/>
    </row>
    <row r="45" spans="1:6">
      <c r="A45" s="10"/>
      <c r="B45" s="34"/>
      <c r="C45" s="34"/>
      <c r="D45" s="34"/>
      <c r="E45" s="34"/>
      <c r="F45" s="10"/>
    </row>
    <row r="46" spans="1:6">
      <c r="A46" s="10"/>
      <c r="B46" s="34"/>
      <c r="C46" s="34"/>
      <c r="D46" s="34"/>
      <c r="E46" s="34"/>
      <c r="F46" s="10"/>
    </row>
  </sheetData>
  <mergeCells count="11">
    <mergeCell ref="A31:J31"/>
    <mergeCell ref="A15:E15"/>
    <mergeCell ref="A18:E18"/>
    <mergeCell ref="A21:E21"/>
    <mergeCell ref="A24:E24"/>
    <mergeCell ref="A27:E27"/>
    <mergeCell ref="A1:E1"/>
    <mergeCell ref="A3:E3"/>
    <mergeCell ref="A6:E6"/>
    <mergeCell ref="A9:E9"/>
    <mergeCell ref="A12:E12"/>
  </mergeCells>
  <pageMargins left="0.7" right="0.7" top="0.75" bottom="0.75" header="0.51180555555555496" footer="0.51180555555555496"/>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AMJ22"/>
  <sheetViews>
    <sheetView zoomScale="110" zoomScaleNormal="110" workbookViewId="0">
      <selection activeCell="A20" sqref="A20"/>
    </sheetView>
  </sheetViews>
  <sheetFormatPr baseColWidth="10" defaultColWidth="12.5" defaultRowHeight="15.75"/>
  <cols>
    <col min="1" max="1" width="10" style="54" customWidth="1"/>
    <col min="2" max="2" width="11.125" style="54" customWidth="1"/>
    <col min="3" max="8" width="9.875" style="54" customWidth="1"/>
    <col min="9" max="9" width="8.125" style="54" customWidth="1"/>
    <col min="10" max="10" width="6.375" style="54" customWidth="1"/>
    <col min="11" max="11" width="7.625" style="54" customWidth="1"/>
    <col min="12" max="12" width="8.625" style="54" customWidth="1"/>
    <col min="13" max="1024" width="12.5" style="54"/>
  </cols>
  <sheetData>
    <row r="1" spans="1:8" s="97" customFormat="1" ht="21" customHeight="1">
      <c r="A1" s="249" t="s">
        <v>211</v>
      </c>
      <c r="B1" s="249"/>
      <c r="C1" s="249"/>
      <c r="D1" s="249"/>
      <c r="E1" s="249"/>
      <c r="F1" s="249"/>
      <c r="G1" s="249"/>
      <c r="H1" s="249"/>
    </row>
    <row r="2" spans="1:8">
      <c r="A2" s="241"/>
      <c r="B2" s="241"/>
      <c r="C2" s="250" t="s">
        <v>65</v>
      </c>
      <c r="D2" s="250"/>
      <c r="E2" s="250" t="s">
        <v>88</v>
      </c>
      <c r="F2" s="250"/>
      <c r="G2" s="250" t="s">
        <v>89</v>
      </c>
      <c r="H2" s="250"/>
    </row>
    <row r="3" spans="1:8">
      <c r="A3" s="241"/>
      <c r="B3" s="241"/>
      <c r="C3" s="98" t="s">
        <v>175</v>
      </c>
      <c r="D3" s="94" t="s">
        <v>152</v>
      </c>
      <c r="E3" s="98" t="s">
        <v>175</v>
      </c>
      <c r="F3" s="98" t="s">
        <v>152</v>
      </c>
      <c r="G3" s="98" t="s">
        <v>175</v>
      </c>
      <c r="H3" s="98" t="s">
        <v>152</v>
      </c>
    </row>
    <row r="4" spans="1:8" ht="15" customHeight="1">
      <c r="A4" s="251" t="s">
        <v>65</v>
      </c>
      <c r="B4" s="89" t="s">
        <v>174</v>
      </c>
      <c r="C4" s="99">
        <v>17.5</v>
      </c>
      <c r="D4" s="100">
        <v>15</v>
      </c>
      <c r="E4" s="99">
        <v>17.2</v>
      </c>
      <c r="F4" s="99">
        <v>14.7</v>
      </c>
      <c r="G4" s="99">
        <v>17.8</v>
      </c>
      <c r="H4" s="99">
        <v>15.3</v>
      </c>
    </row>
    <row r="5" spans="1:8">
      <c r="A5" s="251"/>
      <c r="B5" s="8" t="s">
        <v>176</v>
      </c>
      <c r="C5" s="99">
        <v>17.515564746440599</v>
      </c>
      <c r="D5" s="100">
        <v>14.806097103407</v>
      </c>
      <c r="E5" s="99">
        <v>17.203972229982199</v>
      </c>
      <c r="F5" s="99">
        <v>14.5194016682795</v>
      </c>
      <c r="G5" s="99">
        <v>17.839186898878001</v>
      </c>
      <c r="H5" s="99">
        <v>15.0990079697255</v>
      </c>
    </row>
    <row r="6" spans="1:8">
      <c r="A6" s="251"/>
      <c r="B6" s="8" t="s">
        <v>177</v>
      </c>
      <c r="C6" s="99">
        <v>17.5</v>
      </c>
      <c r="D6" s="100">
        <v>14.7</v>
      </c>
      <c r="E6" s="99">
        <v>17.2</v>
      </c>
      <c r="F6" s="99">
        <v>14.4</v>
      </c>
      <c r="G6" s="99">
        <v>17.899999999999999</v>
      </c>
      <c r="H6" s="99">
        <v>15</v>
      </c>
    </row>
    <row r="7" spans="1:8">
      <c r="A7" s="251"/>
      <c r="B7" s="8" t="s">
        <v>178</v>
      </c>
      <c r="C7" s="99">
        <v>17.600000000000001</v>
      </c>
      <c r="D7" s="100">
        <v>14.7</v>
      </c>
      <c r="E7" s="99">
        <v>17.2</v>
      </c>
      <c r="F7" s="99">
        <v>14.4</v>
      </c>
      <c r="G7" s="99">
        <v>18</v>
      </c>
      <c r="H7" s="99">
        <v>15.1</v>
      </c>
    </row>
    <row r="8" spans="1:8">
      <c r="A8" s="251"/>
      <c r="B8" s="8" t="s">
        <v>179</v>
      </c>
      <c r="C8" s="99">
        <v>17.5</v>
      </c>
      <c r="D8" s="100">
        <v>14.6</v>
      </c>
      <c r="E8" s="99">
        <v>17.100000000000001</v>
      </c>
      <c r="F8" s="99">
        <v>13.2</v>
      </c>
      <c r="G8" s="99">
        <v>18</v>
      </c>
      <c r="H8" s="99">
        <v>14.9</v>
      </c>
    </row>
    <row r="9" spans="1:8" ht="15" customHeight="1">
      <c r="A9" s="251" t="s">
        <v>212</v>
      </c>
      <c r="B9" s="8" t="s">
        <v>174</v>
      </c>
      <c r="C9" s="99">
        <v>14.4</v>
      </c>
      <c r="D9" s="100">
        <v>13.7</v>
      </c>
      <c r="E9" s="99">
        <v>14.5</v>
      </c>
      <c r="F9" s="99">
        <v>13.6</v>
      </c>
      <c r="G9" s="99">
        <v>14.4</v>
      </c>
      <c r="H9" s="99">
        <v>13.7</v>
      </c>
    </row>
    <row r="10" spans="1:8">
      <c r="A10" s="251"/>
      <c r="B10" s="8" t="s">
        <v>176</v>
      </c>
      <c r="C10" s="99">
        <v>14.3656812973146</v>
      </c>
      <c r="D10" s="100">
        <v>13.4689870525154</v>
      </c>
      <c r="E10" s="99">
        <v>14.392344246043701</v>
      </c>
      <c r="F10" s="99">
        <v>13.433594644914001</v>
      </c>
      <c r="G10" s="99">
        <v>14.334838729844501</v>
      </c>
      <c r="H10" s="99">
        <v>13.5032780186514</v>
      </c>
    </row>
    <row r="11" spans="1:8">
      <c r="A11" s="251"/>
      <c r="B11" s="8" t="s">
        <v>177</v>
      </c>
      <c r="C11" s="99">
        <v>14.3</v>
      </c>
      <c r="D11" s="100">
        <v>13.4</v>
      </c>
      <c r="E11" s="99">
        <v>14.3</v>
      </c>
      <c r="F11" s="99">
        <v>13.4</v>
      </c>
      <c r="G11" s="99">
        <v>14.3</v>
      </c>
      <c r="H11" s="99">
        <v>13.4</v>
      </c>
    </row>
    <row r="12" spans="1:8">
      <c r="A12" s="251"/>
      <c r="B12" s="8" t="s">
        <v>178</v>
      </c>
      <c r="C12" s="99">
        <v>14.3</v>
      </c>
      <c r="D12" s="100">
        <v>13.4</v>
      </c>
      <c r="E12" s="99">
        <v>14.3</v>
      </c>
      <c r="F12" s="99">
        <v>13.3</v>
      </c>
      <c r="G12" s="99">
        <v>14.3</v>
      </c>
      <c r="H12" s="99">
        <v>13.5</v>
      </c>
    </row>
    <row r="13" spans="1:8">
      <c r="A13" s="251"/>
      <c r="B13" s="8" t="s">
        <v>179</v>
      </c>
      <c r="C13" s="99">
        <v>14.3</v>
      </c>
      <c r="D13" s="100">
        <v>13.3</v>
      </c>
      <c r="E13" s="99">
        <v>14.2</v>
      </c>
      <c r="F13" s="99">
        <v>13.2</v>
      </c>
      <c r="G13" s="99">
        <v>14.3</v>
      </c>
      <c r="H13" s="99">
        <v>13.4</v>
      </c>
    </row>
    <row r="14" spans="1:8" ht="13.5" customHeight="1">
      <c r="A14" s="251" t="s">
        <v>213</v>
      </c>
      <c r="B14" s="8" t="s">
        <v>174</v>
      </c>
      <c r="C14" s="99">
        <v>3.1</v>
      </c>
      <c r="D14" s="100">
        <v>1.3</v>
      </c>
      <c r="E14" s="99">
        <v>2.8</v>
      </c>
      <c r="F14" s="99">
        <v>1.1000000000000001</v>
      </c>
      <c r="G14" s="99">
        <v>3.4</v>
      </c>
      <c r="H14" s="99">
        <v>1.6</v>
      </c>
    </row>
    <row r="15" spans="1:8">
      <c r="A15" s="251"/>
      <c r="B15" s="8" t="s">
        <v>176</v>
      </c>
      <c r="C15" s="70">
        <v>3.1</v>
      </c>
      <c r="D15" s="101">
        <v>1.3371100508915299</v>
      </c>
      <c r="E15" s="70">
        <v>2.8</v>
      </c>
      <c r="F15" s="70">
        <v>1.1000000000000001</v>
      </c>
      <c r="G15" s="70">
        <v>3.5</v>
      </c>
      <c r="H15" s="70">
        <v>1.6</v>
      </c>
    </row>
    <row r="16" spans="1:8">
      <c r="A16" s="251"/>
      <c r="B16" s="8" t="s">
        <v>177</v>
      </c>
      <c r="C16" s="70">
        <v>3.2</v>
      </c>
      <c r="D16" s="101">
        <v>1.3</v>
      </c>
      <c r="E16" s="70">
        <v>2.9</v>
      </c>
      <c r="F16" s="70">
        <v>1.1000000000000001</v>
      </c>
      <c r="G16" s="70">
        <v>3.6</v>
      </c>
      <c r="H16" s="70">
        <v>1.6</v>
      </c>
    </row>
    <row r="17" spans="1:8">
      <c r="A17" s="251"/>
      <c r="B17" s="8" t="s">
        <v>178</v>
      </c>
      <c r="C17" s="70">
        <v>3.3</v>
      </c>
      <c r="D17" s="101">
        <v>1.3</v>
      </c>
      <c r="E17" s="70">
        <v>2.9</v>
      </c>
      <c r="F17" s="70">
        <v>1.1000000000000001</v>
      </c>
      <c r="G17" s="70">
        <v>3.7</v>
      </c>
      <c r="H17" s="70">
        <v>1.5</v>
      </c>
    </row>
    <row r="18" spans="1:8">
      <c r="A18" s="251"/>
      <c r="B18" s="8" t="s">
        <v>179</v>
      </c>
      <c r="C18" s="70">
        <v>3.3</v>
      </c>
      <c r="D18" s="101">
        <v>1.3</v>
      </c>
      <c r="E18" s="70">
        <v>2.9</v>
      </c>
      <c r="F18" s="70">
        <v>1</v>
      </c>
      <c r="G18" s="70">
        <v>3.7</v>
      </c>
      <c r="H18" s="70">
        <v>1.5</v>
      </c>
    </row>
    <row r="19" spans="1:8">
      <c r="A19" s="252" t="s">
        <v>168</v>
      </c>
      <c r="B19" s="252"/>
      <c r="C19" s="252"/>
      <c r="D19" s="252"/>
      <c r="E19" s="252"/>
      <c r="F19" s="252"/>
      <c r="G19" s="252"/>
      <c r="H19" s="252"/>
    </row>
    <row r="20" spans="1:8" ht="11.25" customHeight="1">
      <c r="A20" s="253" t="s">
        <v>214</v>
      </c>
      <c r="B20" s="253"/>
      <c r="C20" s="253"/>
      <c r="D20" s="253"/>
      <c r="E20" s="253"/>
      <c r="F20" s="253"/>
      <c r="G20" s="253"/>
      <c r="H20" s="253"/>
    </row>
    <row r="21" spans="1:8">
      <c r="A21" s="253"/>
      <c r="B21" s="253"/>
      <c r="C21" s="253"/>
      <c r="D21" s="253"/>
      <c r="E21" s="253"/>
      <c r="F21" s="253"/>
      <c r="G21" s="253"/>
      <c r="H21" s="253"/>
    </row>
    <row r="22" spans="1:8">
      <c r="A22" s="253"/>
      <c r="B22" s="253"/>
      <c r="C22" s="253"/>
      <c r="D22" s="253"/>
      <c r="E22" s="253"/>
      <c r="F22" s="253"/>
      <c r="G22" s="253"/>
      <c r="H22" s="253"/>
    </row>
  </sheetData>
  <mergeCells count="10">
    <mergeCell ref="A4:A8"/>
    <mergeCell ref="A9:A13"/>
    <mergeCell ref="A14:A18"/>
    <mergeCell ref="A19:H19"/>
    <mergeCell ref="A20:H22"/>
    <mergeCell ref="A1:H1"/>
    <mergeCell ref="A2:B3"/>
    <mergeCell ref="C2:D2"/>
    <mergeCell ref="E2:F2"/>
    <mergeCell ref="G2:H2"/>
  </mergeCells>
  <pageMargins left="0.59027777777777801" right="0.59027777777777801" top="1.1326388888888901" bottom="0.78749999999999998" header="0.51180555555555496" footer="0.51180555555555496"/>
  <pageSetup paperSize="9" orientation="portrait" horizontalDpi="300" verticalDpi="300"/>
  <headerFooter>
    <oddHeader>&amp;L&amp;"Arial1,Normal"C1. LA ESCOLARIZACIÓN EN EL SISTEMA EDUCATIVO&amp;R&amp;"Arial1,Normal"&amp;7CURSO 2013-14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AMJ22"/>
  <sheetViews>
    <sheetView zoomScale="110" zoomScaleNormal="110" workbookViewId="0">
      <selection activeCell="A23" sqref="A23"/>
    </sheetView>
  </sheetViews>
  <sheetFormatPr baseColWidth="10" defaultColWidth="12.125" defaultRowHeight="15.75"/>
  <cols>
    <col min="1" max="1" width="10" style="1" customWidth="1"/>
    <col min="2" max="2" width="9.375" style="1" customWidth="1"/>
    <col min="3" max="8" width="9.125" style="1" customWidth="1"/>
    <col min="9" max="1024" width="12.125" style="1"/>
  </cols>
  <sheetData>
    <row r="1" spans="1:8" s="9" customFormat="1" ht="23.25" customHeight="1">
      <c r="A1" s="240" t="s">
        <v>215</v>
      </c>
      <c r="B1" s="240"/>
      <c r="C1" s="240"/>
      <c r="D1" s="240"/>
      <c r="E1" s="240"/>
      <c r="F1" s="240"/>
      <c r="G1" s="240"/>
      <c r="H1" s="240"/>
    </row>
    <row r="2" spans="1:8">
      <c r="A2" s="241"/>
      <c r="B2" s="241"/>
      <c r="C2" s="250" t="s">
        <v>65</v>
      </c>
      <c r="D2" s="250"/>
      <c r="E2" s="250" t="s">
        <v>88</v>
      </c>
      <c r="F2" s="250"/>
      <c r="G2" s="250" t="s">
        <v>89</v>
      </c>
      <c r="H2" s="250"/>
    </row>
    <row r="3" spans="1:8">
      <c r="A3" s="241"/>
      <c r="B3" s="241"/>
      <c r="C3" s="98" t="s">
        <v>175</v>
      </c>
      <c r="D3" s="98" t="s">
        <v>152</v>
      </c>
      <c r="E3" s="98" t="s">
        <v>175</v>
      </c>
      <c r="F3" s="98" t="s">
        <v>152</v>
      </c>
      <c r="G3" s="98" t="s">
        <v>175</v>
      </c>
      <c r="H3" s="98" t="s">
        <v>152</v>
      </c>
    </row>
    <row r="4" spans="1:8" ht="16.5" customHeight="1">
      <c r="A4" s="251" t="s">
        <v>216</v>
      </c>
      <c r="B4" s="8" t="s">
        <v>174</v>
      </c>
      <c r="C4" s="102">
        <v>95.098794597945201</v>
      </c>
      <c r="D4" s="101">
        <v>86.368696373930206</v>
      </c>
      <c r="E4" s="102">
        <v>94.514608364969106</v>
      </c>
      <c r="F4" s="102">
        <v>85.475526250213093</v>
      </c>
      <c r="G4" s="102">
        <v>95.724002858165093</v>
      </c>
      <c r="H4" s="102">
        <v>87.329321331878106</v>
      </c>
    </row>
    <row r="5" spans="1:8">
      <c r="A5" s="251"/>
      <c r="B5" s="8" t="s">
        <v>176</v>
      </c>
      <c r="C5" s="102">
        <v>95.5</v>
      </c>
      <c r="D5" s="101">
        <v>86.8</v>
      </c>
      <c r="E5" s="102">
        <v>94.9</v>
      </c>
      <c r="F5" s="102">
        <v>86.8</v>
      </c>
      <c r="G5" s="102">
        <v>96.144619193147506</v>
      </c>
      <c r="H5" s="102">
        <v>86.802670907949306</v>
      </c>
    </row>
    <row r="6" spans="1:8">
      <c r="A6" s="251"/>
      <c r="B6" s="8" t="s">
        <v>177</v>
      </c>
      <c r="C6" s="102">
        <v>96</v>
      </c>
      <c r="D6" s="101">
        <v>87.4</v>
      </c>
      <c r="E6" s="102">
        <v>95.1</v>
      </c>
      <c r="F6" s="102">
        <v>85.9</v>
      </c>
      <c r="G6" s="102">
        <v>97</v>
      </c>
      <c r="H6" s="102">
        <v>89</v>
      </c>
    </row>
    <row r="7" spans="1:8">
      <c r="A7" s="251"/>
      <c r="B7" s="8" t="s">
        <v>178</v>
      </c>
      <c r="C7" s="102">
        <v>95.7</v>
      </c>
      <c r="D7" s="101">
        <v>87.4</v>
      </c>
      <c r="E7" s="102">
        <v>94.8</v>
      </c>
      <c r="F7" s="102">
        <v>85.1</v>
      </c>
      <c r="G7" s="102">
        <v>96.5</v>
      </c>
      <c r="H7" s="102">
        <v>89.8</v>
      </c>
    </row>
    <row r="8" spans="1:8" ht="15" customHeight="1">
      <c r="A8" s="251"/>
      <c r="B8" s="8" t="s">
        <v>179</v>
      </c>
      <c r="C8" s="103">
        <v>95.9</v>
      </c>
      <c r="D8" s="104">
        <v>88.1</v>
      </c>
      <c r="E8" s="102">
        <v>95.030861099959907</v>
      </c>
      <c r="F8" s="102">
        <v>87.624419376244205</v>
      </c>
      <c r="G8" s="102">
        <v>96.848240883810604</v>
      </c>
      <c r="H8" s="102">
        <v>88.645666488699106</v>
      </c>
    </row>
    <row r="9" spans="1:8" ht="16.5" customHeight="1">
      <c r="A9" s="251" t="s">
        <v>217</v>
      </c>
      <c r="B9" s="8" t="s">
        <v>174</v>
      </c>
      <c r="C9" s="102">
        <v>89.979152004628602</v>
      </c>
      <c r="D9" s="101">
        <v>80.2755802042239</v>
      </c>
      <c r="E9" s="102">
        <v>88.685575058684705</v>
      </c>
      <c r="F9" s="102">
        <v>78.534116762651706</v>
      </c>
      <c r="G9" s="102">
        <v>91.348420365091201</v>
      </c>
      <c r="H9" s="102">
        <v>82.168662361202905</v>
      </c>
    </row>
    <row r="10" spans="1:8">
      <c r="A10" s="251"/>
      <c r="B10" s="8" t="s">
        <v>176</v>
      </c>
      <c r="C10" s="102">
        <v>89.6</v>
      </c>
      <c r="D10" s="101">
        <v>80.900000000000006</v>
      </c>
      <c r="E10" s="102">
        <v>88.227703969146205</v>
      </c>
      <c r="F10" s="102">
        <v>79.7183075661533</v>
      </c>
      <c r="G10" s="102">
        <v>91.097234114521797</v>
      </c>
      <c r="H10" s="102">
        <v>82.237594535980705</v>
      </c>
    </row>
    <row r="11" spans="1:8">
      <c r="A11" s="251"/>
      <c r="B11" s="8" t="s">
        <v>177</v>
      </c>
      <c r="C11" s="102">
        <v>89.8</v>
      </c>
      <c r="D11" s="101">
        <v>81.900000000000006</v>
      </c>
      <c r="E11" s="102">
        <v>88.2</v>
      </c>
      <c r="F11" s="102">
        <v>80.8</v>
      </c>
      <c r="G11" s="102">
        <v>91.5</v>
      </c>
      <c r="H11" s="102">
        <v>83</v>
      </c>
    </row>
    <row r="12" spans="1:8">
      <c r="A12" s="251"/>
      <c r="B12" s="8" t="s">
        <v>178</v>
      </c>
      <c r="C12" s="102">
        <v>90.2</v>
      </c>
      <c r="D12" s="101">
        <v>84.3</v>
      </c>
      <c r="E12" s="102">
        <v>88.4</v>
      </c>
      <c r="F12" s="102">
        <v>81.400000000000006</v>
      </c>
      <c r="G12" s="102">
        <v>92.1</v>
      </c>
      <c r="H12" s="102">
        <v>87.5</v>
      </c>
    </row>
    <row r="13" spans="1:8">
      <c r="A13" s="251"/>
      <c r="B13" s="8" t="s">
        <v>179</v>
      </c>
      <c r="C13" s="103">
        <v>90.1</v>
      </c>
      <c r="D13" s="104">
        <v>81.400000000000006</v>
      </c>
      <c r="E13" s="102">
        <v>88.148794735781905</v>
      </c>
      <c r="F13" s="102">
        <v>77.436336418298097</v>
      </c>
      <c r="G13" s="102">
        <v>92.206470958328296</v>
      </c>
      <c r="H13" s="102">
        <v>85.1247084155751</v>
      </c>
    </row>
    <row r="14" spans="1:8" ht="14.25" customHeight="1">
      <c r="A14" s="251" t="s">
        <v>218</v>
      </c>
      <c r="B14" s="8" t="s">
        <v>174</v>
      </c>
      <c r="C14" s="102">
        <v>80.007399286133804</v>
      </c>
      <c r="D14" s="101">
        <v>56.732766549837898</v>
      </c>
      <c r="E14" s="102">
        <v>78.384641990391899</v>
      </c>
      <c r="F14" s="102">
        <v>56.6582385066584</v>
      </c>
      <c r="G14" s="102">
        <v>81.718047461407096</v>
      </c>
      <c r="H14" s="102">
        <v>56.811465495552</v>
      </c>
    </row>
    <row r="15" spans="1:8">
      <c r="A15" s="251"/>
      <c r="B15" s="8" t="s">
        <v>176</v>
      </c>
      <c r="C15" s="102">
        <v>80.279920261055693</v>
      </c>
      <c r="D15" s="101">
        <v>56.191318448348703</v>
      </c>
      <c r="E15" s="102">
        <v>78.617169709395199</v>
      </c>
      <c r="F15" s="102">
        <v>56.272899200070697</v>
      </c>
      <c r="G15" s="102">
        <v>82.038375208027105</v>
      </c>
      <c r="H15" s="102">
        <v>56.102454436827003</v>
      </c>
    </row>
    <row r="16" spans="1:8">
      <c r="A16" s="251"/>
      <c r="B16" s="8" t="s">
        <v>177</v>
      </c>
      <c r="C16" s="102">
        <v>79.5</v>
      </c>
      <c r="D16" s="101">
        <v>54.3</v>
      </c>
      <c r="E16" s="102">
        <v>77.5</v>
      </c>
      <c r="F16" s="102">
        <v>54.9</v>
      </c>
      <c r="G16" s="102">
        <v>81.7</v>
      </c>
      <c r="H16" s="102">
        <v>53.7</v>
      </c>
    </row>
    <row r="17" spans="1:8">
      <c r="A17" s="251"/>
      <c r="B17" s="8" t="s">
        <v>178</v>
      </c>
      <c r="C17" s="102">
        <v>80</v>
      </c>
      <c r="D17" s="101">
        <v>56.5</v>
      </c>
      <c r="E17" s="102">
        <v>77.8</v>
      </c>
      <c r="F17" s="102">
        <v>58.3</v>
      </c>
      <c r="G17" s="102">
        <v>82.3</v>
      </c>
      <c r="H17" s="102">
        <v>54.5</v>
      </c>
    </row>
    <row r="18" spans="1:8">
      <c r="A18" s="251"/>
      <c r="B18" s="8" t="s">
        <v>179</v>
      </c>
      <c r="C18" s="103">
        <v>79.8</v>
      </c>
      <c r="D18" s="104">
        <v>55.5</v>
      </c>
      <c r="E18" s="102">
        <v>77.436336418298097</v>
      </c>
      <c r="F18" s="102">
        <v>56.395829885818301</v>
      </c>
      <c r="G18" s="102">
        <v>82.283666611628504</v>
      </c>
      <c r="H18" s="102">
        <v>54.561846375766301</v>
      </c>
    </row>
    <row r="19" spans="1:8">
      <c r="A19" s="252" t="s">
        <v>168</v>
      </c>
      <c r="B19" s="252"/>
      <c r="C19" s="252"/>
      <c r="D19" s="252"/>
      <c r="E19" s="252"/>
      <c r="F19" s="252"/>
      <c r="G19" s="252"/>
      <c r="H19" s="252"/>
    </row>
    <row r="20" spans="1:8" ht="11.1" customHeight="1">
      <c r="A20" s="254" t="s">
        <v>219</v>
      </c>
      <c r="B20" s="254"/>
      <c r="C20" s="254"/>
      <c r="D20" s="254"/>
      <c r="E20" s="254"/>
      <c r="F20" s="254"/>
      <c r="G20" s="254"/>
      <c r="H20" s="254"/>
    </row>
    <row r="21" spans="1:8">
      <c r="A21" s="254"/>
      <c r="B21" s="254"/>
      <c r="C21" s="254"/>
      <c r="D21" s="254"/>
      <c r="E21" s="254"/>
      <c r="F21" s="254"/>
      <c r="G21" s="254"/>
      <c r="H21" s="254"/>
    </row>
    <row r="22" spans="1:8">
      <c r="A22" s="254"/>
      <c r="B22" s="254"/>
      <c r="C22" s="254"/>
      <c r="D22" s="254"/>
      <c r="E22" s="254"/>
      <c r="F22" s="254"/>
      <c r="G22" s="254"/>
      <c r="H22" s="254"/>
    </row>
  </sheetData>
  <mergeCells count="10">
    <mergeCell ref="A4:A8"/>
    <mergeCell ref="A9:A13"/>
    <mergeCell ref="A14:A18"/>
    <mergeCell ref="A19:H19"/>
    <mergeCell ref="A20:H22"/>
    <mergeCell ref="A1:H1"/>
    <mergeCell ref="A2:B3"/>
    <mergeCell ref="C2:D2"/>
    <mergeCell ref="E2:F2"/>
    <mergeCell ref="G2:H2"/>
  </mergeCells>
  <pageMargins left="0.75" right="0.75" top="1.39375" bottom="1.39375" header="0.51180555555555496" footer="0.51180555555555496"/>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MJ19"/>
  <sheetViews>
    <sheetView zoomScale="110" zoomScaleNormal="110" workbookViewId="0">
      <selection activeCell="A19" sqref="A19"/>
    </sheetView>
  </sheetViews>
  <sheetFormatPr baseColWidth="10" defaultColWidth="12.125" defaultRowHeight="15.75"/>
  <cols>
    <col min="1" max="1" width="12.125" style="1"/>
    <col min="2" max="2" width="7.375" style="1" customWidth="1"/>
    <col min="3" max="12" width="9.5" style="1" customWidth="1"/>
    <col min="13" max="1024" width="12.125" style="1"/>
  </cols>
  <sheetData>
    <row r="1" spans="1:12" s="105" customFormat="1" ht="11.25">
      <c r="A1" s="233" t="s">
        <v>220</v>
      </c>
      <c r="B1" s="233"/>
      <c r="C1" s="233"/>
      <c r="D1" s="233"/>
      <c r="E1" s="233"/>
      <c r="F1" s="233"/>
      <c r="G1" s="233"/>
      <c r="H1" s="233"/>
      <c r="I1" s="233"/>
      <c r="J1" s="233"/>
      <c r="K1" s="233"/>
      <c r="L1" s="233"/>
    </row>
    <row r="2" spans="1:12">
      <c r="A2" s="241"/>
      <c r="B2" s="241"/>
      <c r="C2" s="250" t="s">
        <v>221</v>
      </c>
      <c r="D2" s="250"/>
      <c r="E2" s="250" t="s">
        <v>222</v>
      </c>
      <c r="F2" s="250"/>
      <c r="G2" s="250" t="s">
        <v>223</v>
      </c>
      <c r="H2" s="250"/>
      <c r="I2" s="250" t="s">
        <v>224</v>
      </c>
      <c r="J2" s="250"/>
      <c r="K2" s="250" t="s">
        <v>225</v>
      </c>
      <c r="L2" s="250"/>
    </row>
    <row r="3" spans="1:12">
      <c r="A3" s="241"/>
      <c r="B3" s="241"/>
      <c r="C3" s="98" t="s">
        <v>175</v>
      </c>
      <c r="D3" s="98" t="s">
        <v>152</v>
      </c>
      <c r="E3" s="98" t="s">
        <v>175</v>
      </c>
      <c r="F3" s="98" t="s">
        <v>152</v>
      </c>
      <c r="G3" s="98" t="s">
        <v>175</v>
      </c>
      <c r="H3" s="98" t="s">
        <v>152</v>
      </c>
      <c r="I3" s="98" t="s">
        <v>175</v>
      </c>
      <c r="J3" s="98" t="s">
        <v>152</v>
      </c>
      <c r="K3" s="98" t="s">
        <v>175</v>
      </c>
      <c r="L3" s="98" t="s">
        <v>152</v>
      </c>
    </row>
    <row r="4" spans="1:12" ht="13.5" customHeight="1">
      <c r="A4" s="235" t="s">
        <v>174</v>
      </c>
      <c r="B4" s="70" t="s">
        <v>65</v>
      </c>
      <c r="C4" s="99">
        <v>93.673159969467903</v>
      </c>
      <c r="D4" s="99">
        <v>91.754478398314006</v>
      </c>
      <c r="E4" s="99">
        <v>89.465712902705306</v>
      </c>
      <c r="F4" s="99">
        <v>85.445836403832004</v>
      </c>
      <c r="G4" s="99">
        <v>85.279662679851597</v>
      </c>
      <c r="H4" s="99">
        <v>79.9501629288863</v>
      </c>
      <c r="I4" s="99">
        <v>71.705487699982797</v>
      </c>
      <c r="J4" s="99">
        <v>66.900573235817404</v>
      </c>
      <c r="K4" s="99">
        <v>65.800718472301</v>
      </c>
      <c r="L4" s="99">
        <v>60.928174521506499</v>
      </c>
    </row>
    <row r="5" spans="1:12">
      <c r="A5" s="235"/>
      <c r="B5" s="70" t="s">
        <v>88</v>
      </c>
      <c r="C5" s="99">
        <v>92.856415540829502</v>
      </c>
      <c r="D5" s="99">
        <v>90.688190314358494</v>
      </c>
      <c r="E5" s="99">
        <v>88.140427774385401</v>
      </c>
      <c r="F5" s="99">
        <v>84.394114729707397</v>
      </c>
      <c r="G5" s="99">
        <v>83.129797472182503</v>
      </c>
      <c r="H5" s="99">
        <v>77.551755175517599</v>
      </c>
      <c r="I5" s="99">
        <v>67.648290362240104</v>
      </c>
      <c r="J5" s="99">
        <v>61.4549609598172</v>
      </c>
      <c r="K5" s="99">
        <v>61.6141605314806</v>
      </c>
      <c r="L5" s="99">
        <v>55.491214057508003</v>
      </c>
    </row>
    <row r="6" spans="1:12">
      <c r="A6" s="235"/>
      <c r="B6" s="70" t="s">
        <v>89</v>
      </c>
      <c r="C6" s="99">
        <v>94.535037650861298</v>
      </c>
      <c r="D6" s="99">
        <v>92.894784662911107</v>
      </c>
      <c r="E6" s="99">
        <v>90.869501654653604</v>
      </c>
      <c r="F6" s="99">
        <v>86.769294778448099</v>
      </c>
      <c r="G6" s="99">
        <v>87.544747446349902</v>
      </c>
      <c r="H6" s="99">
        <v>82.680877228940403</v>
      </c>
      <c r="I6" s="99">
        <v>76.012256304289195</v>
      </c>
      <c r="J6" s="99">
        <v>72.775837271419803</v>
      </c>
      <c r="K6" s="99">
        <v>70.2105150776936</v>
      </c>
      <c r="L6" s="99">
        <v>66.709129511677304</v>
      </c>
    </row>
    <row r="7" spans="1:12" ht="13.5" customHeight="1">
      <c r="A7" s="235" t="s">
        <v>176</v>
      </c>
      <c r="B7" s="70" t="s">
        <v>65</v>
      </c>
      <c r="C7" s="99">
        <v>94.024551903823493</v>
      </c>
      <c r="D7" s="99">
        <v>92.053736061111593</v>
      </c>
      <c r="E7" s="99">
        <v>90.349179386828794</v>
      </c>
      <c r="F7" s="99">
        <v>87.440868194045095</v>
      </c>
      <c r="G7" s="99">
        <v>86.147069340335605</v>
      </c>
      <c r="H7" s="99">
        <v>80.849450132726602</v>
      </c>
      <c r="I7" s="99">
        <v>73.088834555827205</v>
      </c>
      <c r="J7" s="99">
        <v>69.122565414125503</v>
      </c>
      <c r="K7" s="99">
        <v>67.458416439037606</v>
      </c>
      <c r="L7" s="99">
        <v>62.689696485623003</v>
      </c>
    </row>
    <row r="8" spans="1:12">
      <c r="A8" s="235"/>
      <c r="B8" s="70" t="s">
        <v>88</v>
      </c>
      <c r="C8" s="99">
        <v>93.173899848254905</v>
      </c>
      <c r="D8" s="99">
        <v>91.048466864490607</v>
      </c>
      <c r="E8" s="99">
        <v>89.106540247193706</v>
      </c>
      <c r="F8" s="99">
        <v>85.931963146704504</v>
      </c>
      <c r="G8" s="99">
        <v>84.150263733436304</v>
      </c>
      <c r="H8" s="99">
        <v>77.553210516902197</v>
      </c>
      <c r="I8" s="99">
        <v>69.040504648074403</v>
      </c>
      <c r="J8" s="99">
        <v>64.557453416149102</v>
      </c>
      <c r="K8" s="99">
        <v>63.268053965073001</v>
      </c>
      <c r="L8" s="99">
        <v>57.299270072992698</v>
      </c>
    </row>
    <row r="9" spans="1:12">
      <c r="A9" s="235"/>
      <c r="B9" s="70" t="s">
        <v>89</v>
      </c>
      <c r="C9" s="99">
        <v>94.925195366054297</v>
      </c>
      <c r="D9" s="99">
        <v>93.199323689648693</v>
      </c>
      <c r="E9" s="99">
        <v>91.650719584764204</v>
      </c>
      <c r="F9" s="99">
        <v>89.098695736811393</v>
      </c>
      <c r="G9" s="99">
        <v>88.2382793728639</v>
      </c>
      <c r="H9" s="99">
        <v>84.567278595925004</v>
      </c>
      <c r="I9" s="99">
        <v>77.331133020211894</v>
      </c>
      <c r="J9" s="99">
        <v>73.813322696450001</v>
      </c>
      <c r="K9" s="99">
        <v>71.905770198543493</v>
      </c>
      <c r="L9" s="99">
        <v>68.523908523908503</v>
      </c>
    </row>
    <row r="10" spans="1:12" ht="15" customHeight="1">
      <c r="A10" s="235" t="s">
        <v>177</v>
      </c>
      <c r="B10" s="70" t="s">
        <v>65</v>
      </c>
      <c r="C10" s="99">
        <v>93.6</v>
      </c>
      <c r="D10" s="99">
        <v>90.9</v>
      </c>
      <c r="E10" s="99">
        <v>89.7</v>
      </c>
      <c r="F10" s="99">
        <v>85.3</v>
      </c>
      <c r="G10" s="99">
        <v>85.7</v>
      </c>
      <c r="H10" s="99">
        <v>79.8</v>
      </c>
      <c r="I10" s="99">
        <v>74.400000000000006</v>
      </c>
      <c r="J10" s="99">
        <v>69.2</v>
      </c>
      <c r="K10" s="99">
        <v>68.599999999999994</v>
      </c>
      <c r="L10" s="99">
        <v>64</v>
      </c>
    </row>
    <row r="11" spans="1:12">
      <c r="A11" s="235"/>
      <c r="B11" s="70" t="s">
        <v>88</v>
      </c>
      <c r="C11" s="99">
        <v>92.6</v>
      </c>
      <c r="D11" s="99">
        <v>90.1</v>
      </c>
      <c r="E11" s="99">
        <v>88.4</v>
      </c>
      <c r="F11" s="99">
        <v>83.4</v>
      </c>
      <c r="G11" s="99">
        <v>83.6</v>
      </c>
      <c r="H11" s="99">
        <v>77.099999999999994</v>
      </c>
      <c r="I11" s="99">
        <v>70.3</v>
      </c>
      <c r="J11" s="99">
        <v>64</v>
      </c>
      <c r="K11" s="99">
        <v>64.3</v>
      </c>
      <c r="L11" s="99">
        <v>59.1</v>
      </c>
    </row>
    <row r="12" spans="1:12">
      <c r="A12" s="235"/>
      <c r="B12" s="70" t="s">
        <v>89</v>
      </c>
      <c r="C12" s="99">
        <v>94.7</v>
      </c>
      <c r="D12" s="99">
        <v>91.9</v>
      </c>
      <c r="E12" s="99">
        <v>91.1</v>
      </c>
      <c r="F12" s="99">
        <v>87.4</v>
      </c>
      <c r="G12" s="99">
        <v>87.9</v>
      </c>
      <c r="H12" s="99">
        <v>82.9</v>
      </c>
      <c r="I12" s="76">
        <v>78.599999999999994</v>
      </c>
      <c r="J12" s="76">
        <v>74.900000000000006</v>
      </c>
      <c r="K12" s="76">
        <v>73</v>
      </c>
      <c r="L12" s="76">
        <v>69.2</v>
      </c>
    </row>
    <row r="13" spans="1:12" ht="16.5" customHeight="1">
      <c r="A13" s="235" t="s">
        <v>178</v>
      </c>
      <c r="B13" s="70" t="s">
        <v>65</v>
      </c>
      <c r="C13" s="99">
        <v>93.7</v>
      </c>
      <c r="D13" s="99">
        <v>92.5</v>
      </c>
      <c r="E13" s="99">
        <v>90</v>
      </c>
      <c r="F13" s="99">
        <v>87</v>
      </c>
      <c r="G13" s="99">
        <v>86.5</v>
      </c>
      <c r="H13" s="99">
        <v>82.5</v>
      </c>
      <c r="I13" s="99">
        <v>74.400000000000006</v>
      </c>
      <c r="J13" s="99">
        <v>69.7</v>
      </c>
      <c r="K13" s="99">
        <v>69.5</v>
      </c>
      <c r="L13" s="99">
        <v>64.599999999999994</v>
      </c>
    </row>
    <row r="14" spans="1:12">
      <c r="A14" s="235"/>
      <c r="B14" s="70" t="s">
        <v>88</v>
      </c>
      <c r="C14" s="99">
        <v>92.7</v>
      </c>
      <c r="D14" s="99">
        <v>91</v>
      </c>
      <c r="E14" s="99">
        <v>88.5</v>
      </c>
      <c r="F14" s="99">
        <v>85.1</v>
      </c>
      <c r="G14" s="99">
        <v>84.5</v>
      </c>
      <c r="H14" s="99">
        <v>80.2</v>
      </c>
      <c r="I14" s="99">
        <v>70.3</v>
      </c>
      <c r="J14" s="99">
        <v>64.7</v>
      </c>
      <c r="K14" s="99">
        <v>65.2</v>
      </c>
      <c r="L14" s="99">
        <v>58.8</v>
      </c>
    </row>
    <row r="15" spans="1:12">
      <c r="A15" s="235"/>
      <c r="B15" s="70" t="s">
        <v>89</v>
      </c>
      <c r="C15" s="99">
        <v>94.7</v>
      </c>
      <c r="D15" s="99">
        <v>94.2</v>
      </c>
      <c r="E15" s="99">
        <v>91.5</v>
      </c>
      <c r="F15" s="99">
        <v>89.1</v>
      </c>
      <c r="G15" s="99">
        <v>88.6</v>
      </c>
      <c r="H15" s="99">
        <v>85</v>
      </c>
      <c r="I15" s="76">
        <v>78.8</v>
      </c>
      <c r="J15" s="76">
        <v>75.2</v>
      </c>
      <c r="K15" s="76">
        <v>74</v>
      </c>
      <c r="L15" s="76">
        <v>71</v>
      </c>
    </row>
    <row r="16" spans="1:12" ht="13.5" customHeight="1">
      <c r="A16" s="235" t="s">
        <v>179</v>
      </c>
      <c r="B16" s="66" t="s">
        <v>65</v>
      </c>
      <c r="C16" s="100">
        <v>93.550495032862102</v>
      </c>
      <c r="D16" s="100">
        <v>93.882433356117602</v>
      </c>
      <c r="E16" s="100">
        <v>89.5219839936765</v>
      </c>
      <c r="F16" s="100">
        <v>87.676341819361099</v>
      </c>
      <c r="G16" s="100">
        <v>86.249039391159897</v>
      </c>
      <c r="H16" s="100">
        <v>82.563579144339499</v>
      </c>
      <c r="I16" s="100">
        <v>74.714065899082101</v>
      </c>
      <c r="J16" s="100">
        <v>70.521684475172805</v>
      </c>
      <c r="K16" s="100">
        <v>70.642636121817503</v>
      </c>
      <c r="L16" s="100">
        <v>65.911007025761094</v>
      </c>
    </row>
    <row r="17" spans="1:12">
      <c r="A17" s="235"/>
      <c r="B17" s="70" t="s">
        <v>88</v>
      </c>
      <c r="C17" s="99">
        <v>92.583026131877304</v>
      </c>
      <c r="D17" s="99">
        <v>93.025871766029198</v>
      </c>
      <c r="E17" s="99">
        <v>88.030382700744198</v>
      </c>
      <c r="F17" s="99">
        <v>86.600421559771107</v>
      </c>
      <c r="G17" s="99">
        <v>80.006603929337999</v>
      </c>
      <c r="H17" s="99">
        <v>84.424746016296794</v>
      </c>
      <c r="I17" s="99">
        <v>70.766377223493706</v>
      </c>
      <c r="J17" s="99">
        <v>66.113744075829402</v>
      </c>
      <c r="K17" s="99">
        <v>66.541680275196299</v>
      </c>
      <c r="L17" s="99">
        <v>60.7</v>
      </c>
    </row>
    <row r="18" spans="1:12">
      <c r="A18" s="235"/>
      <c r="B18" s="70" t="s">
        <v>89</v>
      </c>
      <c r="C18" s="99">
        <v>94.574176418186696</v>
      </c>
      <c r="D18" s="99">
        <v>94.8549534756431</v>
      </c>
      <c r="E18" s="99">
        <v>91.1049379447429</v>
      </c>
      <c r="F18" s="99">
        <v>88.931834153197499</v>
      </c>
      <c r="G18" s="99">
        <v>88.175678545639897</v>
      </c>
      <c r="H18" s="99">
        <v>85.280701754386001</v>
      </c>
      <c r="I18" s="99">
        <v>78.900000000000006</v>
      </c>
      <c r="J18" s="99">
        <v>75.502008032128501</v>
      </c>
      <c r="K18" s="99">
        <v>78.900000000000006</v>
      </c>
      <c r="L18" s="99">
        <v>71.590243902438999</v>
      </c>
    </row>
    <row r="19" spans="1:12">
      <c r="A19" s="245" t="s">
        <v>168</v>
      </c>
      <c r="B19" s="245"/>
      <c r="C19" s="245"/>
      <c r="D19" s="245"/>
      <c r="E19" s="245"/>
      <c r="F19" s="245"/>
      <c r="G19" s="245"/>
      <c r="H19" s="245"/>
      <c r="I19" s="245"/>
      <c r="J19" s="245"/>
      <c r="K19" s="245"/>
      <c r="L19" s="245"/>
    </row>
  </sheetData>
  <mergeCells count="13">
    <mergeCell ref="A19:L19"/>
    <mergeCell ref="A4:A6"/>
    <mergeCell ref="A7:A9"/>
    <mergeCell ref="A10:A12"/>
    <mergeCell ref="A13:A15"/>
    <mergeCell ref="A16:A18"/>
    <mergeCell ref="A1:L1"/>
    <mergeCell ref="A2:B3"/>
    <mergeCell ref="C2:D2"/>
    <mergeCell ref="E2:F2"/>
    <mergeCell ref="G2:H2"/>
    <mergeCell ref="I2:J2"/>
    <mergeCell ref="K2:L2"/>
  </mergeCells>
  <pageMargins left="0.75" right="0.75" top="1.39375" bottom="1.39375" header="0.51180555555555496" footer="0.51180555555555496"/>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AMJ9"/>
  <sheetViews>
    <sheetView zoomScale="110" zoomScaleNormal="110" workbookViewId="0">
      <selection activeCell="F20" sqref="F20"/>
    </sheetView>
  </sheetViews>
  <sheetFormatPr baseColWidth="10" defaultColWidth="12.125" defaultRowHeight="15.75"/>
  <cols>
    <col min="1" max="1" width="9.125" style="1" customWidth="1"/>
    <col min="2" max="7" width="6.875" style="1" customWidth="1"/>
    <col min="8" max="9" width="10" style="1" customWidth="1"/>
    <col min="10" max="1024" width="12.125" style="1"/>
  </cols>
  <sheetData>
    <row r="1" spans="1:13" ht="22.5" customHeight="1">
      <c r="A1" s="240" t="s">
        <v>226</v>
      </c>
      <c r="B1" s="240"/>
      <c r="C1" s="240"/>
      <c r="D1" s="240"/>
      <c r="E1" s="240"/>
      <c r="F1" s="240"/>
      <c r="G1" s="240"/>
      <c r="H1" s="10"/>
      <c r="I1" s="10"/>
      <c r="J1" s="10"/>
      <c r="K1" s="10"/>
      <c r="L1" s="10"/>
      <c r="M1" s="10"/>
    </row>
    <row r="2" spans="1:13">
      <c r="A2" s="241"/>
      <c r="B2" s="250" t="s">
        <v>175</v>
      </c>
      <c r="C2" s="250"/>
      <c r="D2" s="250"/>
      <c r="E2" s="250" t="s">
        <v>152</v>
      </c>
      <c r="F2" s="250"/>
      <c r="G2" s="250"/>
      <c r="H2" s="10"/>
      <c r="I2" s="10"/>
      <c r="J2" s="10"/>
      <c r="K2" s="10"/>
      <c r="L2" s="10"/>
      <c r="M2" s="10"/>
    </row>
    <row r="3" spans="1:13">
      <c r="A3" s="241"/>
      <c r="B3" s="98" t="s">
        <v>65</v>
      </c>
      <c r="C3" s="106" t="s">
        <v>227</v>
      </c>
      <c r="D3" s="106" t="s">
        <v>228</v>
      </c>
      <c r="E3" s="98" t="s">
        <v>65</v>
      </c>
      <c r="F3" s="98" t="s">
        <v>227</v>
      </c>
      <c r="G3" s="98" t="s">
        <v>228</v>
      </c>
      <c r="H3" s="10"/>
      <c r="I3" s="10"/>
      <c r="J3" s="10"/>
      <c r="K3" s="10"/>
      <c r="L3" s="10"/>
      <c r="M3" s="10"/>
    </row>
    <row r="4" spans="1:13">
      <c r="A4" s="8" t="s">
        <v>174</v>
      </c>
      <c r="B4" s="107">
        <v>3.9843486767023499</v>
      </c>
      <c r="C4" s="107">
        <v>4.6068284808689901</v>
      </c>
      <c r="D4" s="107">
        <v>3.31774249456421</v>
      </c>
      <c r="E4" s="108">
        <v>4.6799599380861299</v>
      </c>
      <c r="F4" s="107">
        <v>5.5546232589360596</v>
      </c>
      <c r="G4" s="107">
        <v>3.6425159235668798</v>
      </c>
      <c r="H4" s="10"/>
      <c r="I4" s="10"/>
      <c r="J4" s="10"/>
      <c r="K4" s="10"/>
      <c r="L4" s="10"/>
      <c r="M4" s="10"/>
    </row>
    <row r="5" spans="1:13">
      <c r="A5" s="8" t="s">
        <v>176</v>
      </c>
      <c r="B5" s="109">
        <v>3.59761875117385</v>
      </c>
      <c r="C5" s="109">
        <v>4.2131578839693802</v>
      </c>
      <c r="D5" s="109">
        <v>2.9420224170690501</v>
      </c>
      <c r="E5" s="110">
        <v>4.5118145341061098</v>
      </c>
      <c r="F5" s="109">
        <v>5.3328971045313303</v>
      </c>
      <c r="G5" s="109">
        <v>3.5280282242257899</v>
      </c>
      <c r="H5" s="10"/>
      <c r="I5" s="10"/>
      <c r="J5" s="10"/>
      <c r="K5" s="10"/>
      <c r="L5" s="10"/>
      <c r="M5" s="10"/>
    </row>
    <row r="6" spans="1:13">
      <c r="A6" s="8" t="s">
        <v>177</v>
      </c>
      <c r="B6" s="109">
        <v>2.73615193690756</v>
      </c>
      <c r="C6" s="109">
        <v>3.1834714000706099</v>
      </c>
      <c r="D6" s="109">
        <v>2.2594643778926802</v>
      </c>
      <c r="E6" s="110">
        <v>3.0883149720065002</v>
      </c>
      <c r="F6" s="109">
        <v>3.6313750806972198</v>
      </c>
      <c r="G6" s="109">
        <v>2.3985239852398501</v>
      </c>
      <c r="H6" s="10"/>
      <c r="I6" s="10"/>
      <c r="J6" s="10"/>
      <c r="K6" s="10"/>
      <c r="L6" s="10"/>
      <c r="M6" s="10"/>
    </row>
    <row r="7" spans="1:13">
      <c r="A7" s="8" t="s">
        <v>178</v>
      </c>
      <c r="B7" s="109">
        <v>2.6</v>
      </c>
      <c r="C7" s="109">
        <v>3</v>
      </c>
      <c r="D7" s="109">
        <v>2.2000000000000002</v>
      </c>
      <c r="E7" s="110">
        <v>2</v>
      </c>
      <c r="F7" s="109">
        <v>2.2999999999999998</v>
      </c>
      <c r="G7" s="109">
        <v>1.7</v>
      </c>
      <c r="H7" s="10"/>
      <c r="I7" s="10"/>
      <c r="J7" s="10"/>
      <c r="K7" s="10"/>
      <c r="L7" s="10"/>
      <c r="M7" s="10"/>
    </row>
    <row r="8" spans="1:13">
      <c r="A8" s="8" t="s">
        <v>179</v>
      </c>
      <c r="B8" s="109">
        <v>2.4298049535983299</v>
      </c>
      <c r="C8" s="109">
        <v>2.7736253801591602</v>
      </c>
      <c r="D8" s="109">
        <v>2.0642849615344101</v>
      </c>
      <c r="E8" s="110">
        <v>1.6629711751663001</v>
      </c>
      <c r="F8" s="109">
        <v>2.0112100230794598</v>
      </c>
      <c r="G8" s="109">
        <v>1.2897526501766801</v>
      </c>
      <c r="H8" s="10"/>
      <c r="I8" s="10"/>
      <c r="J8" s="10"/>
      <c r="K8" s="10"/>
      <c r="L8" s="10"/>
      <c r="M8" s="10"/>
    </row>
    <row r="9" spans="1:13">
      <c r="A9" s="245" t="s">
        <v>168</v>
      </c>
      <c r="B9" s="245"/>
      <c r="C9" s="245"/>
      <c r="D9" s="245"/>
      <c r="E9" s="245"/>
      <c r="F9" s="245"/>
      <c r="G9" s="245"/>
      <c r="H9" s="10"/>
      <c r="I9" s="10"/>
      <c r="J9" s="10"/>
      <c r="K9" s="10"/>
      <c r="L9" s="10"/>
      <c r="M9" s="10"/>
    </row>
  </sheetData>
  <mergeCells count="5">
    <mergeCell ref="A1:G1"/>
    <mergeCell ref="A2:A3"/>
    <mergeCell ref="B2:D2"/>
    <mergeCell ref="E2:G2"/>
    <mergeCell ref="A9:G9"/>
  </mergeCells>
  <pageMargins left="0.75" right="0.75" top="1.39375" bottom="1.39375" header="0.51180555555555496" footer="0.51180555555555496"/>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AMJ16"/>
  <sheetViews>
    <sheetView zoomScale="110" zoomScaleNormal="110" workbookViewId="0">
      <selection activeCell="A16" sqref="A16"/>
    </sheetView>
  </sheetViews>
  <sheetFormatPr baseColWidth="10" defaultColWidth="12.125" defaultRowHeight="15.75"/>
  <cols>
    <col min="1" max="1" width="9.125" style="1" customWidth="1"/>
    <col min="2" max="2" width="12.125" style="1"/>
    <col min="3" max="8" width="6.875" style="1" customWidth="1"/>
    <col min="9" max="9" width="10" style="1" customWidth="1"/>
    <col min="10" max="1024" width="12.125" style="1"/>
  </cols>
  <sheetData>
    <row r="1" spans="1:13" ht="22.5" customHeight="1">
      <c r="A1" s="240" t="s">
        <v>229</v>
      </c>
      <c r="B1" s="240"/>
      <c r="C1" s="240"/>
      <c r="D1" s="240"/>
      <c r="E1" s="240"/>
      <c r="F1" s="240"/>
      <c r="G1" s="240"/>
      <c r="H1" s="240"/>
      <c r="I1" s="10"/>
      <c r="J1" s="10"/>
      <c r="K1" s="10"/>
      <c r="L1" s="10"/>
      <c r="M1" s="10"/>
    </row>
    <row r="2" spans="1:13" ht="11.1" customHeight="1">
      <c r="A2" s="241"/>
      <c r="B2" s="241"/>
      <c r="C2" s="255" t="s">
        <v>65</v>
      </c>
      <c r="D2" s="255" t="s">
        <v>66</v>
      </c>
      <c r="E2" s="256" t="s">
        <v>67</v>
      </c>
      <c r="F2" s="256"/>
      <c r="G2" s="255" t="s">
        <v>227</v>
      </c>
      <c r="H2" s="255" t="s">
        <v>228</v>
      </c>
      <c r="I2" s="10"/>
      <c r="J2" s="10"/>
      <c r="K2" s="10"/>
      <c r="L2" s="10"/>
      <c r="M2" s="10"/>
    </row>
    <row r="3" spans="1:13" ht="22.5">
      <c r="A3" s="241"/>
      <c r="B3" s="241"/>
      <c r="C3" s="255"/>
      <c r="D3" s="255"/>
      <c r="E3" s="111" t="s">
        <v>230</v>
      </c>
      <c r="F3" s="111" t="s">
        <v>231</v>
      </c>
      <c r="G3" s="255"/>
      <c r="H3" s="255"/>
    </row>
    <row r="4" spans="1:13">
      <c r="A4" s="257" t="s">
        <v>232</v>
      </c>
      <c r="B4" s="8" t="s">
        <v>175</v>
      </c>
      <c r="C4" s="109">
        <v>2.8</v>
      </c>
      <c r="D4" s="109">
        <v>3.4</v>
      </c>
      <c r="E4" s="109">
        <v>1.7</v>
      </c>
      <c r="F4" s="107">
        <v>0.4</v>
      </c>
      <c r="G4" s="107">
        <v>3.2</v>
      </c>
      <c r="H4" s="107">
        <v>2.2999999999999998</v>
      </c>
    </row>
    <row r="5" spans="1:13">
      <c r="A5" s="257"/>
      <c r="B5" s="8" t="s">
        <v>152</v>
      </c>
      <c r="C5" s="109">
        <v>2.2999999999999998</v>
      </c>
      <c r="D5" s="109">
        <v>2.7</v>
      </c>
      <c r="E5" s="109">
        <v>1.9</v>
      </c>
      <c r="F5" s="109">
        <v>0.4</v>
      </c>
      <c r="G5" s="112">
        <v>2.6</v>
      </c>
      <c r="H5" s="112">
        <v>2</v>
      </c>
    </row>
    <row r="6" spans="1:13">
      <c r="A6" s="257" t="s">
        <v>233</v>
      </c>
      <c r="B6" s="8" t="s">
        <v>175</v>
      </c>
      <c r="C6" s="109">
        <v>2.8</v>
      </c>
      <c r="D6" s="109">
        <v>3.3</v>
      </c>
      <c r="E6" s="109">
        <v>1.9</v>
      </c>
      <c r="F6" s="109">
        <v>0.6</v>
      </c>
      <c r="G6" s="107">
        <v>3.2</v>
      </c>
      <c r="H6" s="107">
        <v>2.5</v>
      </c>
    </row>
    <row r="7" spans="1:13">
      <c r="A7" s="257"/>
      <c r="B7" s="8" t="s">
        <v>152</v>
      </c>
      <c r="C7" s="109">
        <v>2.1</v>
      </c>
      <c r="D7" s="109">
        <v>2.4</v>
      </c>
      <c r="E7" s="109">
        <v>1.8</v>
      </c>
      <c r="F7" s="109">
        <v>0.5</v>
      </c>
      <c r="G7" s="107">
        <v>2.2999999999999998</v>
      </c>
      <c r="H7" s="107">
        <v>1.9</v>
      </c>
    </row>
    <row r="8" spans="1:13">
      <c r="A8" s="257" t="s">
        <v>234</v>
      </c>
      <c r="B8" s="8" t="s">
        <v>175</v>
      </c>
      <c r="C8" s="109">
        <v>2.2000000000000002</v>
      </c>
      <c r="D8" s="109">
        <v>2.5</v>
      </c>
      <c r="E8" s="109">
        <v>1.6</v>
      </c>
      <c r="F8" s="109">
        <v>0.3</v>
      </c>
      <c r="G8" s="107">
        <v>2.4</v>
      </c>
      <c r="H8" s="107">
        <v>2</v>
      </c>
    </row>
    <row r="9" spans="1:13">
      <c r="A9" s="257"/>
      <c r="B9" s="8" t="s">
        <v>152</v>
      </c>
      <c r="C9" s="109">
        <v>1.5</v>
      </c>
      <c r="D9" s="109">
        <v>1.8</v>
      </c>
      <c r="E9" s="109">
        <v>1.3</v>
      </c>
      <c r="F9" s="109">
        <v>0</v>
      </c>
      <c r="G9" s="107">
        <v>1.9</v>
      </c>
      <c r="H9" s="107">
        <v>1.1000000000000001</v>
      </c>
    </row>
    <row r="10" spans="1:13">
      <c r="A10" s="257" t="s">
        <v>235</v>
      </c>
      <c r="B10" s="8" t="s">
        <v>175</v>
      </c>
      <c r="C10" s="109">
        <v>2.2999999999999998</v>
      </c>
      <c r="D10" s="109">
        <v>2.6</v>
      </c>
      <c r="E10" s="109">
        <v>1.8</v>
      </c>
      <c r="F10" s="109">
        <v>0.3</v>
      </c>
      <c r="G10" s="107">
        <v>2.6</v>
      </c>
      <c r="H10" s="107">
        <v>2</v>
      </c>
    </row>
    <row r="11" spans="1:13">
      <c r="A11" s="257"/>
      <c r="B11" s="8" t="s">
        <v>152</v>
      </c>
      <c r="C11" s="109">
        <v>1.4</v>
      </c>
      <c r="D11" s="109">
        <v>1.6</v>
      </c>
      <c r="E11" s="109">
        <v>1</v>
      </c>
      <c r="F11" s="109">
        <v>0.3</v>
      </c>
      <c r="G11" s="107">
        <v>1.5</v>
      </c>
      <c r="H11" s="107">
        <v>1.2</v>
      </c>
    </row>
    <row r="12" spans="1:13">
      <c r="A12" s="257" t="s">
        <v>236</v>
      </c>
      <c r="B12" s="8" t="s">
        <v>175</v>
      </c>
      <c r="C12" s="109">
        <v>2</v>
      </c>
      <c r="D12" s="109">
        <v>2.1</v>
      </c>
      <c r="E12" s="109">
        <v>1.7</v>
      </c>
      <c r="F12" s="109">
        <v>0.4</v>
      </c>
      <c r="G12" s="107">
        <v>2.2000000000000002</v>
      </c>
      <c r="H12" s="107">
        <v>1.6</v>
      </c>
    </row>
    <row r="13" spans="1:13">
      <c r="A13" s="257"/>
      <c r="B13" s="8" t="s">
        <v>152</v>
      </c>
      <c r="C13" s="109">
        <v>1.2</v>
      </c>
      <c r="D13" s="109">
        <v>1.2</v>
      </c>
      <c r="E13" s="109">
        <v>1.2</v>
      </c>
      <c r="F13" s="109">
        <v>0.3</v>
      </c>
      <c r="G13" s="107">
        <v>1.4</v>
      </c>
      <c r="H13" s="107">
        <v>0.9</v>
      </c>
    </row>
    <row r="14" spans="1:13">
      <c r="A14" s="257" t="s">
        <v>237</v>
      </c>
      <c r="B14" s="8" t="s">
        <v>175</v>
      </c>
      <c r="C14" s="109">
        <v>2.4</v>
      </c>
      <c r="D14" s="109">
        <v>2.6</v>
      </c>
      <c r="E14" s="109">
        <v>2.2999999999999998</v>
      </c>
      <c r="F14" s="109">
        <v>0.5</v>
      </c>
      <c r="G14" s="107">
        <v>2.8</v>
      </c>
      <c r="H14" s="107">
        <v>2.1</v>
      </c>
    </row>
    <row r="15" spans="1:13">
      <c r="A15" s="257"/>
      <c r="B15" s="8" t="s">
        <v>152</v>
      </c>
      <c r="C15" s="109">
        <v>1.7</v>
      </c>
      <c r="D15" s="109">
        <v>1.8</v>
      </c>
      <c r="E15" s="109">
        <v>1.6</v>
      </c>
      <c r="F15" s="109">
        <v>0.2</v>
      </c>
      <c r="G15" s="107">
        <v>2</v>
      </c>
      <c r="H15" s="107">
        <v>1.3</v>
      </c>
    </row>
    <row r="16" spans="1:13">
      <c r="A16" s="258" t="s">
        <v>238</v>
      </c>
      <c r="B16" s="258"/>
      <c r="C16" s="258"/>
      <c r="D16" s="258"/>
      <c r="E16" s="258"/>
      <c r="F16" s="258"/>
      <c r="G16" s="258"/>
      <c r="H16" s="258"/>
    </row>
  </sheetData>
  <mergeCells count="14">
    <mergeCell ref="A14:A15"/>
    <mergeCell ref="A16:H16"/>
    <mergeCell ref="A4:A5"/>
    <mergeCell ref="A6:A7"/>
    <mergeCell ref="A8:A9"/>
    <mergeCell ref="A10:A11"/>
    <mergeCell ref="A12:A13"/>
    <mergeCell ref="A1:H1"/>
    <mergeCell ref="A2:B3"/>
    <mergeCell ref="C2:C3"/>
    <mergeCell ref="D2:D3"/>
    <mergeCell ref="E2:F2"/>
    <mergeCell ref="G2:G3"/>
    <mergeCell ref="H2:H3"/>
  </mergeCells>
  <pageMargins left="0.7" right="0.7" top="0.75" bottom="0.75" header="0.51180555555555496" footer="0.51180555555555496"/>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I19"/>
  <sheetViews>
    <sheetView topLeftCell="A7" zoomScale="110" zoomScaleNormal="110" workbookViewId="0">
      <selection activeCell="A18" sqref="A18:I19"/>
    </sheetView>
  </sheetViews>
  <sheetFormatPr baseColWidth="10" defaultColWidth="11.125" defaultRowHeight="15.75"/>
  <cols>
    <col min="1" max="1" width="11.125" style="113"/>
    <col min="3" max="3" width="11.125" style="2"/>
    <col min="4" max="4" width="6.5" style="2" customWidth="1"/>
    <col min="5" max="5" width="8.625" style="2" customWidth="1"/>
    <col min="6" max="6" width="6.5" style="2" customWidth="1"/>
    <col min="7" max="7" width="8.625" style="2" customWidth="1"/>
    <col min="8" max="8" width="8" style="2" customWidth="1"/>
    <col min="9" max="9" width="8.625" style="2" customWidth="1"/>
    <col min="10" max="10" width="4.875" customWidth="1"/>
    <col min="11" max="11" width="8" customWidth="1"/>
  </cols>
  <sheetData>
    <row r="1" spans="1:9" ht="33" customHeight="1">
      <c r="A1" s="240" t="s">
        <v>239</v>
      </c>
      <c r="B1" s="240"/>
      <c r="C1" s="240"/>
      <c r="D1" s="240"/>
      <c r="E1" s="240"/>
      <c r="F1" s="240"/>
      <c r="G1" s="240"/>
      <c r="H1" s="240"/>
      <c r="I1" s="240"/>
    </row>
    <row r="2" spans="1:9">
      <c r="A2" s="241"/>
      <c r="B2" s="241"/>
      <c r="C2" s="241"/>
      <c r="D2" s="250" t="s">
        <v>65</v>
      </c>
      <c r="E2" s="250"/>
      <c r="F2" s="250" t="s">
        <v>88</v>
      </c>
      <c r="G2" s="250"/>
      <c r="H2" s="250" t="s">
        <v>89</v>
      </c>
      <c r="I2" s="250"/>
    </row>
    <row r="3" spans="1:9">
      <c r="A3" s="241"/>
      <c r="B3" s="241"/>
      <c r="C3" s="241"/>
      <c r="D3" s="98" t="s">
        <v>175</v>
      </c>
      <c r="E3" s="98" t="s">
        <v>152</v>
      </c>
      <c r="F3" s="98" t="s">
        <v>175</v>
      </c>
      <c r="G3" s="98" t="s">
        <v>152</v>
      </c>
      <c r="H3" s="98" t="s">
        <v>175</v>
      </c>
      <c r="I3" s="98" t="s">
        <v>152</v>
      </c>
    </row>
    <row r="4" spans="1:9" ht="15.95" customHeight="1">
      <c r="A4" s="259" t="s">
        <v>240</v>
      </c>
      <c r="B4" s="259"/>
      <c r="C4" s="114" t="s">
        <v>184</v>
      </c>
      <c r="D4" s="115">
        <v>73.030067392431306</v>
      </c>
      <c r="E4" s="116">
        <v>64.172951231774803</v>
      </c>
      <c r="F4" s="115">
        <v>67.066560734463295</v>
      </c>
      <c r="G4" s="116">
        <v>56.856519150625097</v>
      </c>
      <c r="H4" s="115">
        <v>79.365726933393404</v>
      </c>
      <c r="I4" s="116">
        <v>71.687729311047704</v>
      </c>
    </row>
    <row r="5" spans="1:9">
      <c r="A5" s="259"/>
      <c r="B5" s="259"/>
      <c r="C5" s="114" t="s">
        <v>185</v>
      </c>
      <c r="D5" s="115">
        <v>76.788842158506498</v>
      </c>
      <c r="E5" s="116">
        <v>69.551313111735595</v>
      </c>
      <c r="F5" s="115">
        <v>71.713537371192402</v>
      </c>
      <c r="G5" s="116">
        <v>64.023934181002204</v>
      </c>
      <c r="H5" s="115">
        <v>82.216342472790004</v>
      </c>
      <c r="I5" s="116">
        <v>75.497887748943896</v>
      </c>
    </row>
    <row r="6" spans="1:9">
      <c r="A6" s="259"/>
      <c r="B6" s="259"/>
      <c r="C6" s="114" t="s">
        <v>187</v>
      </c>
      <c r="D6" s="115">
        <v>78.754430759362407</v>
      </c>
      <c r="E6" s="116">
        <v>73.363969023912901</v>
      </c>
      <c r="F6" s="115">
        <v>73.816058867649105</v>
      </c>
      <c r="G6" s="116">
        <v>67.997349676991902</v>
      </c>
      <c r="H6" s="115">
        <v>83.971136139779901</v>
      </c>
      <c r="I6" s="116">
        <v>79.033951697584897</v>
      </c>
    </row>
    <row r="7" spans="1:9" ht="15.95" customHeight="1">
      <c r="A7" s="259" t="s">
        <v>241</v>
      </c>
      <c r="B7" s="259"/>
      <c r="C7" s="114" t="s">
        <v>184</v>
      </c>
      <c r="D7" s="115">
        <v>8.3801551277629809</v>
      </c>
      <c r="E7" s="116">
        <v>5.3800408845939396</v>
      </c>
      <c r="F7" s="115">
        <v>8.7526606358919796</v>
      </c>
      <c r="G7" s="116">
        <v>5.5666364460562097</v>
      </c>
      <c r="H7" s="115">
        <v>7.9841624760271896</v>
      </c>
      <c r="I7" s="116">
        <v>5.18391461787688</v>
      </c>
    </row>
    <row r="8" spans="1:9">
      <c r="A8" s="259"/>
      <c r="B8" s="259"/>
      <c r="C8" s="114" t="s">
        <v>185</v>
      </c>
      <c r="D8" s="115">
        <v>11.4892437373578</v>
      </c>
      <c r="E8" s="116">
        <v>7.37681018563514</v>
      </c>
      <c r="F8" s="115">
        <v>12.591455358851199</v>
      </c>
      <c r="G8" s="116">
        <v>7.7039848197343499</v>
      </c>
      <c r="H8" s="115">
        <v>10.3156393552362</v>
      </c>
      <c r="I8" s="116">
        <v>7.0318725099601602</v>
      </c>
    </row>
    <row r="9" spans="1:9">
      <c r="A9" s="259"/>
      <c r="B9" s="259"/>
      <c r="C9" s="114" t="s">
        <v>187</v>
      </c>
      <c r="D9" s="115">
        <v>7.0688533879369704</v>
      </c>
      <c r="E9" s="116">
        <v>5.9021485891793901</v>
      </c>
      <c r="F9" s="115">
        <v>6.5524485356755902</v>
      </c>
      <c r="G9" s="116">
        <v>5.8249213966572899</v>
      </c>
      <c r="H9" s="115">
        <v>7.6260559514831296</v>
      </c>
      <c r="I9" s="116">
        <v>5.9862964298593599</v>
      </c>
    </row>
    <row r="10" spans="1:9" ht="15.95" customHeight="1">
      <c r="A10" s="259" t="s">
        <v>75</v>
      </c>
      <c r="B10" s="259"/>
      <c r="C10" s="114" t="s">
        <v>184</v>
      </c>
      <c r="D10" s="115">
        <v>45.358520826349597</v>
      </c>
      <c r="E10" s="116">
        <v>32.968277945619299</v>
      </c>
      <c r="F10" s="115">
        <v>38.143848949696597</v>
      </c>
      <c r="G10" s="116">
        <v>27.0810614322065</v>
      </c>
      <c r="H10" s="115">
        <v>53.068966767590702</v>
      </c>
      <c r="I10" s="116">
        <v>39.332023575638502</v>
      </c>
    </row>
    <row r="11" spans="1:9">
      <c r="A11" s="259"/>
      <c r="B11" s="259"/>
      <c r="C11" s="114" t="s">
        <v>185</v>
      </c>
      <c r="D11" s="115">
        <v>54.807113993045803</v>
      </c>
      <c r="E11" s="116">
        <v>42.0959147424512</v>
      </c>
      <c r="F11" s="115">
        <v>47.7730792465264</v>
      </c>
      <c r="G11" s="116">
        <v>35.051743963204302</v>
      </c>
      <c r="H11" s="115">
        <v>62.227468474209701</v>
      </c>
      <c r="I11" s="116">
        <v>49.572823433685897</v>
      </c>
    </row>
    <row r="12" spans="1:9">
      <c r="A12" s="259"/>
      <c r="B12" s="259"/>
      <c r="C12" s="114" t="s">
        <v>187</v>
      </c>
      <c r="D12" s="115">
        <v>55.103157439446399</v>
      </c>
      <c r="E12" s="116">
        <v>41.160052333187998</v>
      </c>
      <c r="F12" s="115">
        <v>47.617169139864401</v>
      </c>
      <c r="G12" s="116">
        <v>33.095723014256599</v>
      </c>
      <c r="H12" s="115">
        <v>63.063509274504803</v>
      </c>
      <c r="I12" s="116">
        <v>49.685986003947598</v>
      </c>
    </row>
    <row r="13" spans="1:9">
      <c r="A13" s="260" t="s">
        <v>242</v>
      </c>
      <c r="B13" s="260"/>
      <c r="C13" s="117" t="s">
        <v>243</v>
      </c>
      <c r="D13" s="118">
        <v>3.8079495740906002</v>
      </c>
      <c r="E13" s="119">
        <v>4.2006269592476499</v>
      </c>
      <c r="F13" s="118">
        <v>5.1635067857873604</v>
      </c>
      <c r="G13" s="120">
        <v>5.7878369039391799</v>
      </c>
      <c r="H13" s="118">
        <v>2.3566134861815899</v>
      </c>
      <c r="I13" s="120">
        <v>2.4920959642923601</v>
      </c>
    </row>
    <row r="14" spans="1:9">
      <c r="A14" s="260"/>
      <c r="B14" s="260"/>
      <c r="C14" s="117" t="s">
        <v>244</v>
      </c>
      <c r="D14" s="118">
        <v>4.0749840829480801</v>
      </c>
      <c r="E14" s="119">
        <v>4.5346062052505998</v>
      </c>
      <c r="F14" s="118">
        <v>5.5380919522604701</v>
      </c>
      <c r="G14" s="120">
        <v>6.00517687661777</v>
      </c>
      <c r="H14" s="118">
        <v>2.5296922800071999</v>
      </c>
      <c r="I14" s="120">
        <v>2.9902138455962302</v>
      </c>
    </row>
    <row r="15" spans="1:9">
      <c r="A15" s="260"/>
      <c r="B15" s="260"/>
      <c r="C15" s="121" t="s">
        <v>187</v>
      </c>
      <c r="D15" s="115">
        <v>4.1018906090620701</v>
      </c>
      <c r="E15" s="116">
        <v>4.6707306602558596</v>
      </c>
      <c r="F15" s="115">
        <v>5.5625250903251704</v>
      </c>
      <c r="G15" s="116">
        <v>6.02189781021898</v>
      </c>
      <c r="H15" s="115">
        <v>2.5466106789329102</v>
      </c>
      <c r="I15" s="116">
        <v>3.2212137390994799</v>
      </c>
    </row>
    <row r="16" spans="1:9" ht="15.95" customHeight="1">
      <c r="A16" s="261" t="s">
        <v>245</v>
      </c>
      <c r="B16" s="261"/>
      <c r="C16" s="114" t="s">
        <v>184</v>
      </c>
      <c r="D16" s="115">
        <v>17.2633797601755</v>
      </c>
      <c r="E16" s="116">
        <v>14.444864048338401</v>
      </c>
      <c r="F16" s="115">
        <v>15.988023190225199</v>
      </c>
      <c r="G16" s="116">
        <v>12.7771719374773</v>
      </c>
      <c r="H16" s="115">
        <v>18.600087024312401</v>
      </c>
      <c r="I16" s="116">
        <v>16.2475442043222</v>
      </c>
    </row>
    <row r="17" spans="1:9">
      <c r="A17" s="261"/>
      <c r="B17" s="261"/>
      <c r="C17" s="114" t="s">
        <v>185</v>
      </c>
      <c r="D17" s="115">
        <v>23.874165961845701</v>
      </c>
      <c r="E17" s="116">
        <v>21.294651667653401</v>
      </c>
      <c r="F17" s="115">
        <v>24.545096747029898</v>
      </c>
      <c r="G17" s="116">
        <v>21.464162514373299</v>
      </c>
      <c r="H17" s="115">
        <v>23.166386651989999</v>
      </c>
      <c r="I17" s="116">
        <v>21.114727420667201</v>
      </c>
    </row>
    <row r="18" spans="1:9">
      <c r="A18" s="261"/>
      <c r="B18" s="261"/>
      <c r="C18" s="114" t="s">
        <v>187</v>
      </c>
      <c r="D18" s="115">
        <v>23.311418685121101</v>
      </c>
      <c r="E18" s="116">
        <v>20.680331443523801</v>
      </c>
      <c r="F18" s="115">
        <v>24.148509366816601</v>
      </c>
      <c r="G18" s="116">
        <v>21.9110658520027</v>
      </c>
      <c r="H18" s="115">
        <v>22.4216787366862</v>
      </c>
      <c r="I18" s="116">
        <v>19.379149470662099</v>
      </c>
    </row>
    <row r="19" spans="1:9">
      <c r="A19" s="245" t="s">
        <v>246</v>
      </c>
      <c r="B19" s="245"/>
      <c r="C19" s="245"/>
      <c r="D19" s="245"/>
      <c r="E19" s="245"/>
      <c r="F19" s="245"/>
      <c r="G19" s="245"/>
      <c r="H19" s="245"/>
      <c r="I19" s="245"/>
    </row>
  </sheetData>
  <mergeCells count="11">
    <mergeCell ref="A19:I19"/>
    <mergeCell ref="A4:B6"/>
    <mergeCell ref="A7:B9"/>
    <mergeCell ref="A10:B12"/>
    <mergeCell ref="A13:B15"/>
    <mergeCell ref="A16:B18"/>
    <mergeCell ref="A1:I1"/>
    <mergeCell ref="A2:C3"/>
    <mergeCell ref="D2:E2"/>
    <mergeCell ref="F2:G2"/>
    <mergeCell ref="H2:I2"/>
  </mergeCells>
  <pageMargins left="0.7" right="0.7" top="0.75" bottom="0.75" header="0.51180555555555496" footer="0.51180555555555496"/>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sheetPr>
  <dimension ref="A1:L26"/>
  <sheetViews>
    <sheetView topLeftCell="A10" zoomScale="110" zoomScaleNormal="110" workbookViewId="0">
      <selection activeCell="A18" sqref="A18:I19"/>
    </sheetView>
  </sheetViews>
  <sheetFormatPr baseColWidth="10" defaultColWidth="11.125" defaultRowHeight="15.75"/>
  <cols>
    <col min="2" max="10" width="5" customWidth="1"/>
  </cols>
  <sheetData>
    <row r="1" spans="1:12" ht="39" customHeight="1">
      <c r="A1" s="262" t="s">
        <v>247</v>
      </c>
      <c r="B1" s="262"/>
      <c r="C1" s="262"/>
      <c r="D1" s="262"/>
      <c r="E1" s="262"/>
      <c r="F1" s="262"/>
      <c r="G1" s="262"/>
      <c r="H1" s="262"/>
      <c r="I1" s="262"/>
      <c r="J1" s="262"/>
      <c r="K1" s="122"/>
    </row>
    <row r="2" spans="1:12" ht="15.95" customHeight="1">
      <c r="A2" s="123"/>
      <c r="B2" s="226" t="s">
        <v>65</v>
      </c>
      <c r="C2" s="226"/>
      <c r="D2" s="226"/>
      <c r="E2" s="226" t="s">
        <v>88</v>
      </c>
      <c r="F2" s="226"/>
      <c r="G2" s="226"/>
      <c r="H2" s="226" t="s">
        <v>89</v>
      </c>
      <c r="I2" s="226"/>
      <c r="J2" s="226"/>
      <c r="K2" s="124"/>
      <c r="L2" s="124"/>
    </row>
    <row r="3" spans="1:12">
      <c r="A3" s="123"/>
      <c r="B3" s="125">
        <v>2009</v>
      </c>
      <c r="C3" s="125">
        <v>2014</v>
      </c>
      <c r="D3" s="125">
        <v>2019</v>
      </c>
      <c r="E3" s="125">
        <v>2009</v>
      </c>
      <c r="F3" s="125">
        <v>2014</v>
      </c>
      <c r="G3" s="125">
        <v>2019</v>
      </c>
      <c r="H3" s="125">
        <v>2009</v>
      </c>
      <c r="I3" s="125">
        <v>2014</v>
      </c>
      <c r="J3" s="125">
        <v>2019</v>
      </c>
      <c r="K3" s="124"/>
      <c r="L3" s="124"/>
    </row>
    <row r="4" spans="1:12">
      <c r="A4" s="126" t="s">
        <v>175</v>
      </c>
      <c r="B4" s="127">
        <v>30.8889191783177</v>
      </c>
      <c r="C4" s="127">
        <v>21.906632889788298</v>
      </c>
      <c r="D4" s="127">
        <v>17.286999999999999</v>
      </c>
      <c r="E4" s="127">
        <v>37.3982308941318</v>
      </c>
      <c r="F4" s="127">
        <v>25.5977297261229</v>
      </c>
      <c r="G4" s="127">
        <v>21.386099999999999</v>
      </c>
      <c r="H4" s="127">
        <v>24.1139434183102</v>
      </c>
      <c r="I4" s="127">
        <v>18.0572244645446</v>
      </c>
      <c r="J4" s="127">
        <v>12.9755</v>
      </c>
      <c r="K4" s="124"/>
      <c r="L4" s="124"/>
    </row>
    <row r="5" spans="1:12">
      <c r="A5" s="128" t="s">
        <v>149</v>
      </c>
      <c r="B5" s="129">
        <v>37.193026295821703</v>
      </c>
      <c r="C5" s="129">
        <v>27.6615926252341</v>
      </c>
      <c r="D5" s="129">
        <v>21.626999999999999</v>
      </c>
      <c r="E5" s="129">
        <v>44.171169680660199</v>
      </c>
      <c r="F5" s="129">
        <v>31.0390133378001</v>
      </c>
      <c r="G5" s="129">
        <v>26.071300000000001</v>
      </c>
      <c r="H5" s="129">
        <v>29.7186641942221</v>
      </c>
      <c r="I5" s="129">
        <v>24.1549878552172</v>
      </c>
      <c r="J5" s="129">
        <v>16.938800000000001</v>
      </c>
      <c r="K5" s="130"/>
      <c r="L5" s="130"/>
    </row>
    <row r="6" spans="1:12">
      <c r="A6" s="128" t="s">
        <v>150</v>
      </c>
      <c r="B6" s="129">
        <v>25.0246030281514</v>
      </c>
      <c r="C6" s="129">
        <v>18.430988021271801</v>
      </c>
      <c r="D6" s="129">
        <v>14.6142</v>
      </c>
      <c r="E6" s="129">
        <v>30.234786251957601</v>
      </c>
      <c r="F6" s="129">
        <v>18.6117096817913</v>
      </c>
      <c r="G6" s="129">
        <v>20.691500000000001</v>
      </c>
      <c r="H6" s="129">
        <v>19.814114131857199</v>
      </c>
      <c r="I6" s="129">
        <v>18.243384741915801</v>
      </c>
      <c r="J6" s="129">
        <v>7.9661</v>
      </c>
      <c r="K6" s="130"/>
      <c r="L6" s="130"/>
    </row>
    <row r="7" spans="1:12">
      <c r="A7" s="128" t="s">
        <v>248</v>
      </c>
      <c r="B7" s="129">
        <v>21.2740348580461</v>
      </c>
      <c r="C7" s="129">
        <v>13.5598737289444</v>
      </c>
      <c r="D7" s="129">
        <v>12.4198</v>
      </c>
      <c r="E7" s="129">
        <v>24.873136050572601</v>
      </c>
      <c r="F7" s="129">
        <v>15.9187882059049</v>
      </c>
      <c r="G7" s="129">
        <v>14.7483</v>
      </c>
      <c r="H7" s="129">
        <v>17.3731789942067</v>
      </c>
      <c r="I7" s="129">
        <v>11.148834747637</v>
      </c>
      <c r="J7" s="129">
        <v>9.9590999999999994</v>
      </c>
      <c r="K7" s="130"/>
      <c r="L7" s="130"/>
    </row>
    <row r="8" spans="1:12">
      <c r="A8" s="131" t="s">
        <v>249</v>
      </c>
      <c r="B8" s="132">
        <v>40.329842889319998</v>
      </c>
      <c r="C8" s="132">
        <v>32.067504573224099</v>
      </c>
      <c r="D8" s="132">
        <v>24.1616</v>
      </c>
      <c r="E8" s="132">
        <v>45.903609683713398</v>
      </c>
      <c r="F8" s="132">
        <v>37.5948109104095</v>
      </c>
      <c r="G8" s="132">
        <v>28.055099999999999</v>
      </c>
      <c r="H8" s="132">
        <v>34.330760979788501</v>
      </c>
      <c r="I8" s="132">
        <v>26.232602971306999</v>
      </c>
      <c r="J8" s="132">
        <v>20.287199999999999</v>
      </c>
      <c r="K8" s="130"/>
      <c r="L8" s="130"/>
    </row>
    <row r="9" spans="1:12">
      <c r="A9" s="128" t="s">
        <v>250</v>
      </c>
      <c r="B9" s="129">
        <v>30.7041320095727</v>
      </c>
      <c r="C9" s="129">
        <v>23.809606810790001</v>
      </c>
      <c r="D9" s="129">
        <v>20.783799999999999</v>
      </c>
      <c r="E9" s="129">
        <v>38.715686778193302</v>
      </c>
      <c r="F9" s="129">
        <v>26.433596881463799</v>
      </c>
      <c r="G9" s="129">
        <v>24.7896</v>
      </c>
      <c r="H9" s="129">
        <v>22.666435136266699</v>
      </c>
      <c r="I9" s="129">
        <v>21.115259950249101</v>
      </c>
      <c r="J9" s="129">
        <v>16.684100000000001</v>
      </c>
      <c r="K9" s="130"/>
      <c r="L9" s="130"/>
    </row>
    <row r="10" spans="1:12">
      <c r="A10" s="128" t="s">
        <v>154</v>
      </c>
      <c r="B10" s="129">
        <v>24.232847821908901</v>
      </c>
      <c r="C10" s="129">
        <v>9.6875878563153695</v>
      </c>
      <c r="D10" s="129">
        <v>12.7723</v>
      </c>
      <c r="E10" s="129">
        <v>32.191250180182003</v>
      </c>
      <c r="F10" s="129">
        <v>12.1073461982001</v>
      </c>
      <c r="G10" s="129">
        <v>14.398</v>
      </c>
      <c r="H10" s="129">
        <v>16.284724740499499</v>
      </c>
      <c r="I10" s="129">
        <v>6.9540549662330999</v>
      </c>
      <c r="J10" s="129">
        <v>11.1167</v>
      </c>
      <c r="K10" s="130"/>
      <c r="L10" s="130"/>
    </row>
    <row r="11" spans="1:12">
      <c r="A11" s="28" t="s">
        <v>155</v>
      </c>
      <c r="B11" s="129">
        <v>26.908143475744701</v>
      </c>
      <c r="C11" s="129">
        <v>16.772949539028701</v>
      </c>
      <c r="D11" s="129">
        <v>14.3017</v>
      </c>
      <c r="E11" s="129">
        <v>32.864787108868903</v>
      </c>
      <c r="F11" s="129">
        <v>21.029979261357401</v>
      </c>
      <c r="G11" s="129">
        <v>17.226400000000002</v>
      </c>
      <c r="H11" s="129">
        <v>20.854579512624799</v>
      </c>
      <c r="I11" s="129">
        <v>12.3632231055115</v>
      </c>
      <c r="J11" s="129">
        <v>11.2782</v>
      </c>
      <c r="K11" s="130"/>
      <c r="L11" s="130"/>
    </row>
    <row r="12" spans="1:12">
      <c r="A12" s="28" t="s">
        <v>156</v>
      </c>
      <c r="B12" s="129">
        <v>34.648399205840199</v>
      </c>
      <c r="C12" s="129">
        <v>22.2466863463886</v>
      </c>
      <c r="D12" s="129">
        <v>20.249400000000001</v>
      </c>
      <c r="E12" s="129">
        <v>42.663935125174397</v>
      </c>
      <c r="F12" s="129">
        <v>25.759363280608</v>
      </c>
      <c r="G12" s="129">
        <v>25.691800000000001</v>
      </c>
      <c r="H12" s="129">
        <v>25.935401121296099</v>
      </c>
      <c r="I12" s="129">
        <v>18.482451865894401</v>
      </c>
      <c r="J12" s="129">
        <v>14.3744</v>
      </c>
      <c r="K12" s="130"/>
      <c r="L12" s="130"/>
    </row>
    <row r="13" spans="1:12">
      <c r="A13" s="128" t="s">
        <v>157</v>
      </c>
      <c r="B13" s="129">
        <v>31.904205375136002</v>
      </c>
      <c r="C13" s="129">
        <v>22.210270685600399</v>
      </c>
      <c r="D13" s="129">
        <v>19.0215</v>
      </c>
      <c r="E13" s="129">
        <v>38.432572601385601</v>
      </c>
      <c r="F13" s="129">
        <v>26.7076627355294</v>
      </c>
      <c r="G13" s="129">
        <v>24.737300000000001</v>
      </c>
      <c r="H13" s="129">
        <v>25.120304294360199</v>
      </c>
      <c r="I13" s="129">
        <v>17.536617766258502</v>
      </c>
      <c r="J13" s="129">
        <v>12.9856</v>
      </c>
      <c r="K13" s="130"/>
      <c r="L13" s="130"/>
    </row>
    <row r="14" spans="1:12">
      <c r="A14" s="128" t="s">
        <v>158</v>
      </c>
      <c r="B14" s="129">
        <v>31.935724523444001</v>
      </c>
      <c r="C14" s="129">
        <v>23.3750262685083</v>
      </c>
      <c r="D14" s="129">
        <v>16.429200000000002</v>
      </c>
      <c r="E14" s="129">
        <v>38.8506842094544</v>
      </c>
      <c r="F14" s="129">
        <v>28.3201930257502</v>
      </c>
      <c r="G14" s="129">
        <v>19.7043</v>
      </c>
      <c r="H14" s="129">
        <v>24.6932093192788</v>
      </c>
      <c r="I14" s="129">
        <v>18.002347024891002</v>
      </c>
      <c r="J14" s="129">
        <v>12.828799999999999</v>
      </c>
      <c r="K14" s="130"/>
      <c r="L14" s="130"/>
    </row>
    <row r="15" spans="1:12">
      <c r="A15" s="128" t="s">
        <v>159</v>
      </c>
      <c r="B15" s="129">
        <v>34.099140221535301</v>
      </c>
      <c r="C15" s="129">
        <v>22.933998188699899</v>
      </c>
      <c r="D15" s="129">
        <v>20.499600000000001</v>
      </c>
      <c r="E15" s="129">
        <v>40.419582330451298</v>
      </c>
      <c r="F15" s="129">
        <v>29.851114522025298</v>
      </c>
      <c r="G15" s="129">
        <v>27.535</v>
      </c>
      <c r="H15" s="129">
        <v>27.397259759457601</v>
      </c>
      <c r="I15" s="129">
        <v>15.4505893233418</v>
      </c>
      <c r="J15" s="129">
        <v>13.0495</v>
      </c>
      <c r="K15" s="130"/>
      <c r="L15" s="130"/>
    </row>
    <row r="16" spans="1:12">
      <c r="A16" s="128" t="s">
        <v>160</v>
      </c>
      <c r="B16" s="129">
        <v>25.8347650428747</v>
      </c>
      <c r="C16" s="129">
        <v>18.544543937881802</v>
      </c>
      <c r="D16" s="129">
        <v>12.581099999999999</v>
      </c>
      <c r="E16" s="129">
        <v>31.922595070399701</v>
      </c>
      <c r="F16" s="129">
        <v>21.671209578938399</v>
      </c>
      <c r="G16" s="129">
        <v>16.745799999999999</v>
      </c>
      <c r="H16" s="129">
        <v>19.4632221602754</v>
      </c>
      <c r="I16" s="129">
        <v>15.180160696287899</v>
      </c>
      <c r="J16" s="129">
        <v>8.1809999999999992</v>
      </c>
      <c r="K16" s="130"/>
      <c r="L16" s="130"/>
    </row>
    <row r="17" spans="1:12">
      <c r="A17" s="128" t="s">
        <v>251</v>
      </c>
      <c r="B17" s="129">
        <v>26.174655243918998</v>
      </c>
      <c r="C17" s="129">
        <v>18.3359284217183</v>
      </c>
      <c r="D17" s="129">
        <v>11.855600000000001</v>
      </c>
      <c r="E17" s="129">
        <v>32.940128502955297</v>
      </c>
      <c r="F17" s="129">
        <v>20.980619755369901</v>
      </c>
      <c r="G17" s="129">
        <v>13.7644</v>
      </c>
      <c r="H17" s="129">
        <v>19.3722466335219</v>
      </c>
      <c r="I17" s="129">
        <v>15.689093615766</v>
      </c>
      <c r="J17" s="129">
        <v>9.9210999999999991</v>
      </c>
      <c r="K17" s="130"/>
      <c r="L17" s="130"/>
    </row>
    <row r="18" spans="1:12">
      <c r="A18" s="128" t="s">
        <v>252</v>
      </c>
      <c r="B18" s="129">
        <v>36.796022320608401</v>
      </c>
      <c r="C18" s="129">
        <v>24.1295961196722</v>
      </c>
      <c r="D18" s="129">
        <v>22.638200000000001</v>
      </c>
      <c r="E18" s="129">
        <v>41.2759363729703</v>
      </c>
      <c r="F18" s="129">
        <v>28.347746776019399</v>
      </c>
      <c r="G18" s="129">
        <v>28.487400000000001</v>
      </c>
      <c r="H18" s="129">
        <v>32.221042965183898</v>
      </c>
      <c r="I18" s="129">
        <v>19.643822964557899</v>
      </c>
      <c r="J18" s="129">
        <v>16.322299999999998</v>
      </c>
      <c r="K18" s="130"/>
      <c r="L18" s="130"/>
    </row>
    <row r="19" spans="1:12">
      <c r="A19" s="128" t="s">
        <v>253</v>
      </c>
      <c r="B19" s="129">
        <v>18.738844956775299</v>
      </c>
      <c r="C19" s="129">
        <v>11.7647219289865</v>
      </c>
      <c r="D19" s="129">
        <v>13.95</v>
      </c>
      <c r="E19" s="129">
        <v>19.7915028059866</v>
      </c>
      <c r="F19" s="129">
        <v>13.9207569128555</v>
      </c>
      <c r="G19" s="129">
        <v>17.807500000000001</v>
      </c>
      <c r="H19" s="129">
        <v>17.639046626624001</v>
      </c>
      <c r="I19" s="129">
        <v>9.5127641996674495</v>
      </c>
      <c r="J19" s="129">
        <v>10.058400000000001</v>
      </c>
      <c r="K19" s="130"/>
      <c r="L19" s="130"/>
    </row>
    <row r="20" spans="1:12">
      <c r="A20" s="128" t="s">
        <v>164</v>
      </c>
      <c r="B20" s="129">
        <v>16.590267038240398</v>
      </c>
      <c r="C20" s="129">
        <v>9.4151082130014192</v>
      </c>
      <c r="D20" s="129">
        <v>6.7497999999999996</v>
      </c>
      <c r="E20" s="129">
        <v>21.6804089477594</v>
      </c>
      <c r="F20" s="129">
        <v>11.815131590040099</v>
      </c>
      <c r="G20" s="129">
        <v>9.0954999999999995</v>
      </c>
      <c r="H20" s="129">
        <v>11.4677251468793</v>
      </c>
      <c r="I20" s="129">
        <v>6.95444489288972</v>
      </c>
      <c r="J20" s="129">
        <v>4.2679</v>
      </c>
      <c r="K20" s="130"/>
      <c r="L20" s="130"/>
    </row>
    <row r="21" spans="1:12">
      <c r="A21" s="128" t="s">
        <v>254</v>
      </c>
      <c r="B21" s="129">
        <v>31.9438518034192</v>
      </c>
      <c r="C21" s="129">
        <v>21.138643930558398</v>
      </c>
      <c r="D21" s="129">
        <v>13.9437</v>
      </c>
      <c r="E21" s="129">
        <v>35.291332374231402</v>
      </c>
      <c r="F21" s="129">
        <v>28.047813769895299</v>
      </c>
      <c r="G21" s="129">
        <v>17.651399999999999</v>
      </c>
      <c r="H21" s="129">
        <v>28.460606326149399</v>
      </c>
      <c r="I21" s="129">
        <v>14.201238568469201</v>
      </c>
      <c r="J21" s="129">
        <v>10.216900000000001</v>
      </c>
      <c r="K21" s="130"/>
      <c r="L21" s="130"/>
    </row>
    <row r="22" spans="1:12">
      <c r="A22" s="133" t="s">
        <v>166</v>
      </c>
      <c r="B22" s="129">
        <v>34.1</v>
      </c>
      <c r="C22" s="129">
        <v>29.5</v>
      </c>
      <c r="D22" s="129">
        <v>24.705100000000002</v>
      </c>
      <c r="E22" s="129">
        <v>38.9</v>
      </c>
      <c r="F22" s="129">
        <v>38.4</v>
      </c>
      <c r="G22" s="129">
        <v>27.829699999999999</v>
      </c>
      <c r="H22" s="129" t="s">
        <v>255</v>
      </c>
      <c r="I22" s="129" t="s">
        <v>255</v>
      </c>
      <c r="J22" s="129" t="s">
        <v>255</v>
      </c>
      <c r="K22" s="130"/>
      <c r="L22" s="130"/>
    </row>
    <row r="23" spans="1:12">
      <c r="A23" s="128" t="s">
        <v>167</v>
      </c>
      <c r="B23" s="129">
        <v>36.700000000000003</v>
      </c>
      <c r="C23" s="129">
        <v>19.600000000000001</v>
      </c>
      <c r="D23" s="129">
        <v>24.1221</v>
      </c>
      <c r="E23" s="129">
        <v>45.2</v>
      </c>
      <c r="F23" s="129" t="s">
        <v>255</v>
      </c>
      <c r="G23" s="129" t="s">
        <v>255</v>
      </c>
      <c r="H23" s="129" t="s">
        <v>255</v>
      </c>
      <c r="I23" s="129" t="s">
        <v>255</v>
      </c>
      <c r="J23" s="129" t="s">
        <v>255</v>
      </c>
      <c r="K23" s="124"/>
      <c r="L23" s="124"/>
    </row>
    <row r="24" spans="1:12">
      <c r="A24" s="245" t="s">
        <v>246</v>
      </c>
      <c r="B24" s="245"/>
      <c r="C24" s="245"/>
      <c r="D24" s="245"/>
      <c r="E24" s="245"/>
      <c r="F24" s="245"/>
      <c r="G24" s="245"/>
      <c r="H24" s="245"/>
      <c r="I24" s="245"/>
      <c r="J24" s="245"/>
      <c r="K24" s="10"/>
    </row>
    <row r="25" spans="1:12" ht="15.75" customHeight="1">
      <c r="A25" s="224" t="s">
        <v>256</v>
      </c>
      <c r="B25" s="224"/>
      <c r="C25" s="224"/>
      <c r="D25" s="224"/>
      <c r="E25" s="224"/>
      <c r="F25" s="224"/>
      <c r="G25" s="224"/>
      <c r="H25" s="224"/>
      <c r="I25" s="224"/>
      <c r="J25" s="224"/>
      <c r="K25" s="224"/>
      <c r="L25" s="224"/>
    </row>
    <row r="26" spans="1:12">
      <c r="A26" s="68" t="s">
        <v>257</v>
      </c>
      <c r="B26" s="68"/>
      <c r="C26" s="68"/>
      <c r="D26" s="68"/>
      <c r="E26" s="68"/>
      <c r="F26" s="68"/>
      <c r="G26" s="68"/>
      <c r="H26" s="68"/>
      <c r="I26" s="68"/>
      <c r="J26" s="68"/>
      <c r="K26" s="10"/>
    </row>
  </sheetData>
  <mergeCells count="6">
    <mergeCell ref="A25:L25"/>
    <mergeCell ref="A1:J1"/>
    <mergeCell ref="B2:D2"/>
    <mergeCell ref="E2:G2"/>
    <mergeCell ref="H2:J2"/>
    <mergeCell ref="A24:J24"/>
  </mergeCells>
  <pageMargins left="0.7" right="0.7" top="0.75" bottom="0.75" header="0.51180555555555496" footer="0.51180555555555496"/>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sheetPr>
  <dimension ref="A1:J6"/>
  <sheetViews>
    <sheetView zoomScale="110" zoomScaleNormal="110" workbookViewId="0">
      <selection activeCell="A18" sqref="A18:I19"/>
    </sheetView>
  </sheetViews>
  <sheetFormatPr baseColWidth="10" defaultColWidth="11.125" defaultRowHeight="15.75"/>
  <cols>
    <col min="1" max="1" width="8.625" customWidth="1"/>
    <col min="2" max="2" width="8.5" customWidth="1"/>
    <col min="3" max="10" width="4.625" customWidth="1"/>
  </cols>
  <sheetData>
    <row r="1" spans="1:10" ht="38.1" customHeight="1">
      <c r="A1" s="240" t="s">
        <v>258</v>
      </c>
      <c r="B1" s="240"/>
      <c r="C1" s="240"/>
      <c r="D1" s="240"/>
      <c r="E1" s="240"/>
      <c r="F1" s="240"/>
      <c r="G1" s="240"/>
      <c r="H1" s="240"/>
      <c r="I1" s="240"/>
      <c r="J1" s="240"/>
    </row>
    <row r="2" spans="1:10">
      <c r="A2" s="241"/>
      <c r="B2" s="226" t="s">
        <v>65</v>
      </c>
      <c r="C2" s="226"/>
      <c r="D2" s="226"/>
      <c r="E2" s="226" t="s">
        <v>88</v>
      </c>
      <c r="F2" s="226"/>
      <c r="G2" s="226"/>
      <c r="H2" s="226" t="s">
        <v>89</v>
      </c>
      <c r="I2" s="226"/>
      <c r="J2" s="226"/>
    </row>
    <row r="3" spans="1:10">
      <c r="A3" s="241"/>
      <c r="B3" s="134">
        <v>2009</v>
      </c>
      <c r="C3" s="134">
        <v>2014</v>
      </c>
      <c r="D3" s="134">
        <v>2019</v>
      </c>
      <c r="E3" s="134">
        <v>2009</v>
      </c>
      <c r="F3" s="134">
        <v>2014</v>
      </c>
      <c r="G3" s="134">
        <v>2019</v>
      </c>
      <c r="H3" s="134">
        <v>2009</v>
      </c>
      <c r="I3" s="134">
        <v>2014</v>
      </c>
      <c r="J3" s="134">
        <v>2019</v>
      </c>
    </row>
    <row r="4" spans="1:10">
      <c r="A4" s="28" t="s">
        <v>175</v>
      </c>
      <c r="B4" s="135">
        <v>60.275795162937698</v>
      </c>
      <c r="C4" s="135">
        <v>65.813946058893407</v>
      </c>
      <c r="D4" s="135">
        <v>74</v>
      </c>
      <c r="E4" s="135">
        <v>53.000287252630599</v>
      </c>
      <c r="F4" s="135">
        <v>60.379457814657599</v>
      </c>
      <c r="G4" s="135">
        <v>68.5</v>
      </c>
      <c r="H4" s="135">
        <v>67.800876651856498</v>
      </c>
      <c r="I4" s="135">
        <v>71.402798206964306</v>
      </c>
      <c r="J4" s="135">
        <v>79.7</v>
      </c>
    </row>
    <row r="5" spans="1:10">
      <c r="A5" s="28" t="s">
        <v>152</v>
      </c>
      <c r="B5" s="129">
        <v>47.322850505944103</v>
      </c>
      <c r="C5" s="129">
        <v>54.456901471676296</v>
      </c>
      <c r="D5" s="129">
        <v>62.7</v>
      </c>
      <c r="E5" s="129">
        <v>41.269160046844</v>
      </c>
      <c r="F5" s="129">
        <v>45.527559968582999</v>
      </c>
      <c r="G5" s="129">
        <v>58.1</v>
      </c>
      <c r="H5" s="129">
        <v>53.420051704100402</v>
      </c>
      <c r="I5" s="129">
        <v>63.370287869062501</v>
      </c>
      <c r="J5" s="129">
        <v>67.5</v>
      </c>
    </row>
    <row r="6" spans="1:10">
      <c r="A6" s="263" t="s">
        <v>246</v>
      </c>
      <c r="B6" s="263"/>
      <c r="C6" s="263"/>
      <c r="D6" s="263"/>
      <c r="E6" s="263"/>
      <c r="F6" s="263"/>
      <c r="G6" s="263"/>
      <c r="H6" s="263"/>
      <c r="I6" s="263"/>
      <c r="J6" s="263"/>
    </row>
  </sheetData>
  <mergeCells count="6">
    <mergeCell ref="A6:J6"/>
    <mergeCell ref="A1:J1"/>
    <mergeCell ref="A2:A3"/>
    <mergeCell ref="B2:D2"/>
    <mergeCell ref="E2:G2"/>
    <mergeCell ref="H2:J2"/>
  </mergeCells>
  <pageMargins left="0.7" right="0.7" top="0.75" bottom="0.75" header="0.51180555555555496" footer="0.51180555555555496"/>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sheetPr>
  <dimension ref="A1:I37"/>
  <sheetViews>
    <sheetView zoomScale="110" zoomScaleNormal="110" workbookViewId="0">
      <selection activeCell="A18" sqref="A18:I19"/>
    </sheetView>
  </sheetViews>
  <sheetFormatPr baseColWidth="10" defaultColWidth="11.125" defaultRowHeight="15.75"/>
  <cols>
    <col min="4" max="9" width="11.125" style="15"/>
  </cols>
  <sheetData>
    <row r="1" spans="1:9">
      <c r="A1" s="233" t="s">
        <v>259</v>
      </c>
      <c r="B1" s="233"/>
      <c r="C1" s="233"/>
      <c r="D1" s="233"/>
      <c r="E1" s="233"/>
      <c r="F1" s="233"/>
      <c r="G1" s="233"/>
      <c r="H1" s="233"/>
      <c r="I1" s="233"/>
    </row>
    <row r="2" spans="1:9" ht="24" customHeight="1">
      <c r="A2" s="241"/>
      <c r="B2" s="241"/>
      <c r="C2" s="241"/>
      <c r="D2" s="256" t="s">
        <v>260</v>
      </c>
      <c r="E2" s="256"/>
      <c r="F2" s="256" t="s">
        <v>261</v>
      </c>
      <c r="G2" s="256"/>
      <c r="H2" s="256" t="s">
        <v>262</v>
      </c>
      <c r="I2" s="256"/>
    </row>
    <row r="3" spans="1:9" ht="23.25">
      <c r="A3" s="241"/>
      <c r="B3" s="241"/>
      <c r="C3" s="241"/>
      <c r="D3" s="136" t="s">
        <v>263</v>
      </c>
      <c r="E3" s="136" t="s">
        <v>264</v>
      </c>
      <c r="F3" s="136" t="s">
        <v>263</v>
      </c>
      <c r="G3" s="136" t="s">
        <v>264</v>
      </c>
      <c r="H3" s="136" t="s">
        <v>263</v>
      </c>
      <c r="I3" s="136" t="s">
        <v>264</v>
      </c>
    </row>
    <row r="4" spans="1:9" ht="15.95" customHeight="1">
      <c r="A4" s="251" t="s">
        <v>265</v>
      </c>
      <c r="B4" s="264" t="s">
        <v>65</v>
      </c>
      <c r="C4" s="28" t="s">
        <v>175</v>
      </c>
      <c r="D4" s="137">
        <v>45.632513367353802</v>
      </c>
      <c r="E4" s="137">
        <v>36.100006022888103</v>
      </c>
      <c r="F4" s="137">
        <v>22.054968574606999</v>
      </c>
      <c r="G4" s="137">
        <v>24.642642458361099</v>
      </c>
      <c r="H4" s="137">
        <v>32.312518058038997</v>
      </c>
      <c r="I4" s="137">
        <v>39.257351518751101</v>
      </c>
    </row>
    <row r="5" spans="1:9">
      <c r="A5" s="251"/>
      <c r="B5" s="264"/>
      <c r="C5" s="28" t="s">
        <v>152</v>
      </c>
      <c r="D5" s="138">
        <v>47.070712367121999</v>
      </c>
      <c r="E5" s="139">
        <v>37.839647210032702</v>
      </c>
      <c r="F5" s="138">
        <v>28.505315989855301</v>
      </c>
      <c r="G5" s="139">
        <v>33.459468194978598</v>
      </c>
      <c r="H5" s="138">
        <v>24.423971643022799</v>
      </c>
      <c r="I5" s="139">
        <v>28.7008845949887</v>
      </c>
    </row>
    <row r="6" spans="1:9" ht="15.95" customHeight="1">
      <c r="A6" s="251"/>
      <c r="B6" s="264" t="s">
        <v>88</v>
      </c>
      <c r="C6" s="28" t="s">
        <v>175</v>
      </c>
      <c r="D6" s="137">
        <v>47.257270337040097</v>
      </c>
      <c r="E6" s="139">
        <v>41.728863921158897</v>
      </c>
      <c r="F6" s="137">
        <v>21.885038247222901</v>
      </c>
      <c r="G6" s="139">
        <v>24.1211140305683</v>
      </c>
      <c r="H6" s="137">
        <v>30.857691415736902</v>
      </c>
      <c r="I6" s="139">
        <v>34.150022048273101</v>
      </c>
    </row>
    <row r="7" spans="1:9">
      <c r="A7" s="251"/>
      <c r="B7" s="264"/>
      <c r="C7" s="28" t="s">
        <v>152</v>
      </c>
      <c r="D7" s="137">
        <v>48.125458731997199</v>
      </c>
      <c r="E7" s="139">
        <v>40.955117104952002</v>
      </c>
      <c r="F7" s="137">
        <v>29.268751490715101</v>
      </c>
      <c r="G7" s="139">
        <v>34.421837391617103</v>
      </c>
      <c r="H7" s="137">
        <v>22.6057897772879</v>
      </c>
      <c r="I7" s="139">
        <v>24.623045503430902</v>
      </c>
    </row>
    <row r="8" spans="1:9" ht="15.95" customHeight="1">
      <c r="A8" s="251"/>
      <c r="B8" s="264" t="s">
        <v>89</v>
      </c>
      <c r="C8" s="28" t="s">
        <v>175</v>
      </c>
      <c r="D8" s="137">
        <v>44.001336873729002</v>
      </c>
      <c r="E8" s="139">
        <v>30.332061390041599</v>
      </c>
      <c r="F8" s="137">
        <v>22.2255703081306</v>
      </c>
      <c r="G8" s="139">
        <v>25.1770576364185</v>
      </c>
      <c r="H8" s="137">
        <v>33.773092818140199</v>
      </c>
      <c r="I8" s="139">
        <v>44.4908809735402</v>
      </c>
    </row>
    <row r="9" spans="1:9">
      <c r="A9" s="251"/>
      <c r="B9" s="264"/>
      <c r="C9" s="28" t="s">
        <v>152</v>
      </c>
      <c r="D9" s="137">
        <v>45.9791891014616</v>
      </c>
      <c r="E9" s="139">
        <v>34.587049798788001</v>
      </c>
      <c r="F9" s="137">
        <v>27.715261016669299</v>
      </c>
      <c r="G9" s="139">
        <v>32.4547402845105</v>
      </c>
      <c r="H9" s="137">
        <v>26.305549881868998</v>
      </c>
      <c r="I9" s="139">
        <v>32.958209916701399</v>
      </c>
    </row>
    <row r="10" spans="1:9" ht="15.95" customHeight="1">
      <c r="A10" s="251" t="s">
        <v>266</v>
      </c>
      <c r="B10" s="264" t="s">
        <v>65</v>
      </c>
      <c r="C10" s="55" t="s">
        <v>175</v>
      </c>
      <c r="D10" s="140">
        <v>41.7</v>
      </c>
      <c r="E10" s="141">
        <v>34.700000000000003</v>
      </c>
      <c r="F10" s="140">
        <v>22.6</v>
      </c>
      <c r="G10" s="141">
        <v>24.3</v>
      </c>
      <c r="H10" s="140">
        <v>35.700000000000003</v>
      </c>
      <c r="I10" s="141">
        <v>41</v>
      </c>
    </row>
    <row r="11" spans="1:9">
      <c r="A11" s="251"/>
      <c r="B11" s="264"/>
      <c r="C11" s="28" t="s">
        <v>152</v>
      </c>
      <c r="D11" s="138">
        <v>42.3</v>
      </c>
      <c r="E11" s="139">
        <v>38.4</v>
      </c>
      <c r="F11" s="138">
        <v>28.5</v>
      </c>
      <c r="G11" s="139">
        <v>29.2</v>
      </c>
      <c r="H11" s="138">
        <v>29.2</v>
      </c>
      <c r="I11" s="139">
        <v>32.5</v>
      </c>
    </row>
    <row r="12" spans="1:9" ht="15.95" customHeight="1">
      <c r="A12" s="251"/>
      <c r="B12" s="264" t="s">
        <v>88</v>
      </c>
      <c r="C12" s="28" t="s">
        <v>175</v>
      </c>
      <c r="D12" s="137">
        <v>44.3</v>
      </c>
      <c r="E12" s="139">
        <v>40.6</v>
      </c>
      <c r="F12" s="137">
        <v>22.7</v>
      </c>
      <c r="G12" s="139">
        <v>24.4</v>
      </c>
      <c r="H12" s="137">
        <v>33</v>
      </c>
      <c r="I12" s="139">
        <v>35</v>
      </c>
    </row>
    <row r="13" spans="1:9">
      <c r="A13" s="251"/>
      <c r="B13" s="264"/>
      <c r="C13" s="28" t="s">
        <v>152</v>
      </c>
      <c r="D13" s="137">
        <v>45.4</v>
      </c>
      <c r="E13" s="139">
        <v>43.9</v>
      </c>
      <c r="F13" s="137">
        <v>28.1</v>
      </c>
      <c r="G13" s="139">
        <v>29.4</v>
      </c>
      <c r="H13" s="137">
        <v>26.4</v>
      </c>
      <c r="I13" s="139">
        <v>26.6</v>
      </c>
    </row>
    <row r="14" spans="1:9" ht="15.95" customHeight="1">
      <c r="A14" s="251"/>
      <c r="B14" s="264" t="s">
        <v>89</v>
      </c>
      <c r="C14" s="28" t="s">
        <v>175</v>
      </c>
      <c r="D14" s="137">
        <v>39.1</v>
      </c>
      <c r="E14" s="139">
        <v>28.9</v>
      </c>
      <c r="F14" s="137">
        <v>22.5</v>
      </c>
      <c r="G14" s="139">
        <v>24.2</v>
      </c>
      <c r="H14" s="137">
        <v>38.4</v>
      </c>
      <c r="I14" s="139">
        <v>47</v>
      </c>
    </row>
    <row r="15" spans="1:9">
      <c r="A15" s="251"/>
      <c r="B15" s="264"/>
      <c r="C15" s="28" t="s">
        <v>152</v>
      </c>
      <c r="D15" s="137">
        <v>39.1</v>
      </c>
      <c r="E15" s="139">
        <v>32.9</v>
      </c>
      <c r="F15" s="137">
        <v>29</v>
      </c>
      <c r="G15" s="139">
        <v>28.9</v>
      </c>
      <c r="H15" s="137">
        <v>32</v>
      </c>
      <c r="I15" s="139">
        <v>38.200000000000003</v>
      </c>
    </row>
    <row r="16" spans="1:9" ht="15.95" customHeight="1">
      <c r="A16" s="251" t="s">
        <v>267</v>
      </c>
      <c r="B16" s="265" t="s">
        <v>65</v>
      </c>
      <c r="C16" s="28" t="s">
        <v>175</v>
      </c>
      <c r="D16" s="142">
        <v>40.925699999999999</v>
      </c>
      <c r="E16" s="143">
        <v>33.779400000000003</v>
      </c>
      <c r="F16" s="142">
        <v>22.723199999999999</v>
      </c>
      <c r="G16" s="143">
        <v>23.575700000000001</v>
      </c>
      <c r="H16" s="142">
        <v>36.351199999999999</v>
      </c>
      <c r="I16" s="143">
        <v>42.6449</v>
      </c>
    </row>
    <row r="17" spans="1:9">
      <c r="A17" s="251"/>
      <c r="B17" s="265"/>
      <c r="C17" s="28" t="s">
        <v>152</v>
      </c>
      <c r="D17" s="144">
        <v>41.684100000000001</v>
      </c>
      <c r="E17" s="143">
        <v>35.546100000000003</v>
      </c>
      <c r="F17" s="144">
        <v>27.153400000000001</v>
      </c>
      <c r="G17" s="143">
        <v>26.241199999999999</v>
      </c>
      <c r="H17" s="144">
        <v>31.162500000000001</v>
      </c>
      <c r="I17" s="143">
        <v>38.212600000000002</v>
      </c>
    </row>
    <row r="18" spans="1:9" ht="15.95" customHeight="1">
      <c r="A18" s="251"/>
      <c r="B18" s="265" t="s">
        <v>88</v>
      </c>
      <c r="C18" s="28" t="s">
        <v>175</v>
      </c>
      <c r="D18" s="142">
        <v>43.5244</v>
      </c>
      <c r="E18" s="143">
        <v>39.364400000000003</v>
      </c>
      <c r="F18" s="142">
        <v>22.7211</v>
      </c>
      <c r="G18" s="143">
        <v>24.180399999999999</v>
      </c>
      <c r="H18" s="142">
        <v>33.7545</v>
      </c>
      <c r="I18" s="143">
        <v>36.455199999999998</v>
      </c>
    </row>
    <row r="19" spans="1:9">
      <c r="A19" s="251"/>
      <c r="B19" s="265"/>
      <c r="C19" s="28" t="s">
        <v>152</v>
      </c>
      <c r="D19" s="142">
        <v>45.334699999999998</v>
      </c>
      <c r="E19" s="143">
        <v>40.264299999999999</v>
      </c>
      <c r="F19" s="142">
        <v>25.5686</v>
      </c>
      <c r="G19" s="143">
        <v>26.799700000000001</v>
      </c>
      <c r="H19" s="142">
        <v>29.096699999999998</v>
      </c>
      <c r="I19" s="143">
        <v>32.936</v>
      </c>
    </row>
    <row r="20" spans="1:9" ht="15.95" customHeight="1">
      <c r="A20" s="251"/>
      <c r="B20" s="265" t="s">
        <v>89</v>
      </c>
      <c r="C20" s="28" t="s">
        <v>175</v>
      </c>
      <c r="D20" s="142">
        <v>38.340499999999999</v>
      </c>
      <c r="E20" s="143">
        <v>28.232900000000001</v>
      </c>
      <c r="F20" s="142">
        <v>22.725200000000001</v>
      </c>
      <c r="G20" s="143">
        <v>22.975200000000001</v>
      </c>
      <c r="H20" s="142">
        <v>38.9343</v>
      </c>
      <c r="I20" s="143">
        <v>48.792000000000002</v>
      </c>
    </row>
    <row r="21" spans="1:9">
      <c r="A21" s="251"/>
      <c r="B21" s="265"/>
      <c r="C21" s="28" t="s">
        <v>152</v>
      </c>
      <c r="D21" s="142">
        <v>37.955100000000002</v>
      </c>
      <c r="E21" s="143">
        <v>30.9437</v>
      </c>
      <c r="F21" s="142">
        <v>28.772200000000002</v>
      </c>
      <c r="G21" s="143">
        <v>25.6965</v>
      </c>
      <c r="H21" s="142">
        <v>33.2727</v>
      </c>
      <c r="I21" s="143">
        <v>43.3598</v>
      </c>
    </row>
    <row r="22" spans="1:9" ht="15.95" customHeight="1">
      <c r="A22" s="266" t="s">
        <v>268</v>
      </c>
      <c r="B22" s="265" t="s">
        <v>65</v>
      </c>
      <c r="C22" s="28" t="s">
        <v>175</v>
      </c>
      <c r="D22" s="145">
        <v>39.884099999999997</v>
      </c>
      <c r="E22" s="146">
        <v>32.316600000000001</v>
      </c>
      <c r="F22" s="145">
        <v>22.8629</v>
      </c>
      <c r="G22" s="146">
        <v>23.424099999999999</v>
      </c>
      <c r="H22" s="145">
        <v>37.252899999999997</v>
      </c>
      <c r="I22" s="146">
        <v>44.259399999999999</v>
      </c>
    </row>
    <row r="23" spans="1:9">
      <c r="A23" s="266"/>
      <c r="B23" s="265"/>
      <c r="C23" s="28" t="s">
        <v>152</v>
      </c>
      <c r="D23" s="147">
        <v>42.415700000000001</v>
      </c>
      <c r="E23" s="148">
        <v>35.869</v>
      </c>
      <c r="F23" s="147">
        <v>27.869</v>
      </c>
      <c r="G23" s="148">
        <v>27.945</v>
      </c>
      <c r="H23" s="147">
        <v>29.715299999999999</v>
      </c>
      <c r="I23" s="148">
        <v>36.186</v>
      </c>
    </row>
    <row r="24" spans="1:9" ht="15.95" customHeight="1">
      <c r="A24" s="266"/>
      <c r="B24" s="265" t="s">
        <v>88</v>
      </c>
      <c r="C24" s="28" t="s">
        <v>175</v>
      </c>
      <c r="D24" s="145">
        <v>42.762999999999998</v>
      </c>
      <c r="E24" s="146">
        <v>37.913400000000003</v>
      </c>
      <c r="F24" s="145">
        <v>22.596499999999999</v>
      </c>
      <c r="G24" s="146">
        <v>23.6966</v>
      </c>
      <c r="H24" s="145">
        <v>34.640500000000003</v>
      </c>
      <c r="I24" s="146">
        <v>38.39</v>
      </c>
    </row>
    <row r="25" spans="1:9">
      <c r="A25" s="266"/>
      <c r="B25" s="265"/>
      <c r="C25" s="28" t="s">
        <v>152</v>
      </c>
      <c r="D25" s="149">
        <v>46.8566</v>
      </c>
      <c r="E25" s="148">
        <v>44.663499999999999</v>
      </c>
      <c r="F25" s="149">
        <v>27.310199999999998</v>
      </c>
      <c r="G25" s="148">
        <v>28.831499999999998</v>
      </c>
      <c r="H25" s="149">
        <v>25.833200000000001</v>
      </c>
      <c r="I25" s="148">
        <v>26.504999999999999</v>
      </c>
    </row>
    <row r="26" spans="1:9" ht="15.95" customHeight="1">
      <c r="A26" s="266"/>
      <c r="B26" s="265" t="s">
        <v>89</v>
      </c>
      <c r="C26" s="28" t="s">
        <v>175</v>
      </c>
      <c r="D26" s="145">
        <v>37.025700000000001</v>
      </c>
      <c r="E26" s="146">
        <v>26.744700000000002</v>
      </c>
      <c r="F26" s="145">
        <v>23.127400000000002</v>
      </c>
      <c r="G26" s="146">
        <v>23.152799999999999</v>
      </c>
      <c r="H26" s="145">
        <v>39.846899999999998</v>
      </c>
      <c r="I26" s="146">
        <v>50.102499999999999</v>
      </c>
    </row>
    <row r="27" spans="1:9">
      <c r="A27" s="266"/>
      <c r="B27" s="265"/>
      <c r="C27" s="28" t="s">
        <v>152</v>
      </c>
      <c r="D27" s="149">
        <v>37.870600000000003</v>
      </c>
      <c r="E27" s="148">
        <v>27.249400000000001</v>
      </c>
      <c r="F27" s="149">
        <v>28.440899999999999</v>
      </c>
      <c r="G27" s="148">
        <v>27.0761</v>
      </c>
      <c r="H27" s="149">
        <v>33.688400000000001</v>
      </c>
      <c r="I27" s="148">
        <v>45.674500000000002</v>
      </c>
    </row>
    <row r="28" spans="1:9" ht="15.95" customHeight="1">
      <c r="A28" s="266" t="s">
        <v>269</v>
      </c>
      <c r="B28" s="267" t="s">
        <v>65</v>
      </c>
      <c r="C28" s="28" t="s">
        <v>175</v>
      </c>
      <c r="D28" s="150">
        <v>38.700000000000003</v>
      </c>
      <c r="E28" s="151">
        <v>30.2</v>
      </c>
      <c r="F28" s="150">
        <v>22.7</v>
      </c>
      <c r="G28" s="151">
        <v>23.3</v>
      </c>
      <c r="H28" s="150">
        <v>38.6</v>
      </c>
      <c r="I28" s="151">
        <v>46.5</v>
      </c>
    </row>
    <row r="29" spans="1:9">
      <c r="A29" s="266"/>
      <c r="B29" s="267"/>
      <c r="C29" s="28" t="s">
        <v>152</v>
      </c>
      <c r="D29" s="152">
        <v>41.4</v>
      </c>
      <c r="E29" s="153">
        <v>34.799999999999997</v>
      </c>
      <c r="F29" s="152">
        <v>26.7</v>
      </c>
      <c r="G29" s="153">
        <v>28.8</v>
      </c>
      <c r="H29" s="152">
        <v>31.9</v>
      </c>
      <c r="I29" s="153">
        <v>36.4</v>
      </c>
    </row>
    <row r="30" spans="1:9" ht="15.95" customHeight="1">
      <c r="A30" s="266"/>
      <c r="B30" s="267" t="s">
        <v>88</v>
      </c>
      <c r="C30" s="28" t="s">
        <v>175</v>
      </c>
      <c r="D30" s="150">
        <v>41.7</v>
      </c>
      <c r="E30" s="150">
        <v>35.5</v>
      </c>
      <c r="F30" s="150">
        <v>22.5</v>
      </c>
      <c r="G30" s="150">
        <v>23.9</v>
      </c>
      <c r="H30" s="150">
        <v>35.799999999999997</v>
      </c>
      <c r="I30" s="150">
        <v>40.6</v>
      </c>
    </row>
    <row r="31" spans="1:9">
      <c r="A31" s="266"/>
      <c r="B31" s="267"/>
      <c r="C31" s="28" t="s">
        <v>152</v>
      </c>
      <c r="D31" s="154">
        <v>46</v>
      </c>
      <c r="E31" s="154">
        <v>40.9</v>
      </c>
      <c r="F31" s="154">
        <v>26.1</v>
      </c>
      <c r="G31" s="154">
        <v>30</v>
      </c>
      <c r="H31" s="154">
        <v>28</v>
      </c>
      <c r="I31" s="155">
        <v>29.2</v>
      </c>
    </row>
    <row r="32" spans="1:9" ht="15.95" customHeight="1">
      <c r="A32" s="266"/>
      <c r="B32" s="267" t="s">
        <v>89</v>
      </c>
      <c r="C32" s="28" t="s">
        <v>175</v>
      </c>
      <c r="D32" s="150">
        <v>35.700000000000003</v>
      </c>
      <c r="E32" s="150">
        <v>24.8</v>
      </c>
      <c r="F32" s="150">
        <v>23</v>
      </c>
      <c r="G32" s="150">
        <v>22.8</v>
      </c>
      <c r="H32" s="150">
        <v>41.3</v>
      </c>
      <c r="I32" s="150">
        <v>52.4</v>
      </c>
    </row>
    <row r="33" spans="1:9">
      <c r="A33" s="266"/>
      <c r="B33" s="267"/>
      <c r="C33" s="28" t="s">
        <v>152</v>
      </c>
      <c r="D33" s="154">
        <v>36.799999999999997</v>
      </c>
      <c r="E33" s="154">
        <v>28.8</v>
      </c>
      <c r="F33" s="154">
        <v>27.4</v>
      </c>
      <c r="G33" s="154">
        <v>27.6</v>
      </c>
      <c r="H33" s="154">
        <v>35.799999999999997</v>
      </c>
      <c r="I33" s="155">
        <v>43.6</v>
      </c>
    </row>
    <row r="34" spans="1:9" ht="79.5" customHeight="1">
      <c r="A34" s="258" t="s">
        <v>270</v>
      </c>
      <c r="B34" s="258"/>
      <c r="C34" s="258"/>
      <c r="D34" s="258"/>
      <c r="E34" s="258"/>
      <c r="F34" s="258"/>
      <c r="G34" s="258"/>
      <c r="H34" s="258"/>
      <c r="I34" s="258"/>
    </row>
    <row r="35" spans="1:9" ht="15.95" customHeight="1">
      <c r="A35" s="254" t="s">
        <v>271</v>
      </c>
      <c r="B35" s="254"/>
      <c r="C35" s="254"/>
      <c r="D35" s="254"/>
      <c r="E35" s="254"/>
      <c r="F35" s="254"/>
      <c r="G35" s="254"/>
      <c r="H35" s="254"/>
      <c r="I35" s="254"/>
    </row>
    <row r="36" spans="1:9">
      <c r="A36" s="254"/>
      <c r="B36" s="254"/>
      <c r="C36" s="254"/>
      <c r="D36" s="254"/>
      <c r="E36" s="254"/>
      <c r="F36" s="254"/>
      <c r="G36" s="254"/>
      <c r="H36" s="254"/>
      <c r="I36" s="254"/>
    </row>
    <row r="37" spans="1:9">
      <c r="A37" s="254"/>
      <c r="B37" s="254"/>
      <c r="C37" s="254"/>
      <c r="D37" s="254"/>
      <c r="E37" s="254"/>
      <c r="F37" s="254"/>
      <c r="G37" s="254"/>
      <c r="H37" s="254"/>
      <c r="I37" s="254"/>
    </row>
  </sheetData>
  <mergeCells count="27">
    <mergeCell ref="A35:I37"/>
    <mergeCell ref="A28:A33"/>
    <mergeCell ref="B28:B29"/>
    <mergeCell ref="B30:B31"/>
    <mergeCell ref="B32:B33"/>
    <mergeCell ref="A34:I34"/>
    <mergeCell ref="A16:A21"/>
    <mergeCell ref="B16:B17"/>
    <mergeCell ref="B18:B19"/>
    <mergeCell ref="B20:B21"/>
    <mergeCell ref="A22:A27"/>
    <mergeCell ref="B22:B23"/>
    <mergeCell ref="B24:B25"/>
    <mergeCell ref="B26:B27"/>
    <mergeCell ref="A4:A9"/>
    <mergeCell ref="B4:B5"/>
    <mergeCell ref="B6:B7"/>
    <mergeCell ref="B8:B9"/>
    <mergeCell ref="A10:A15"/>
    <mergeCell ref="B10:B11"/>
    <mergeCell ref="B12:B13"/>
    <mergeCell ref="B14:B15"/>
    <mergeCell ref="A1:I1"/>
    <mergeCell ref="A2:C3"/>
    <mergeCell ref="D2:E2"/>
    <mergeCell ref="F2:G2"/>
    <mergeCell ref="H2:I2"/>
  </mergeCells>
  <pageMargins left="0.7" right="0.7" top="0.75" bottom="0.75" header="0.51180555555555496" footer="0.51180555555555496"/>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P20"/>
  <sheetViews>
    <sheetView zoomScale="110" zoomScaleNormal="110" workbookViewId="0">
      <selection activeCell="P1" sqref="P1"/>
    </sheetView>
  </sheetViews>
  <sheetFormatPr baseColWidth="10" defaultColWidth="8.875" defaultRowHeight="15.75"/>
  <cols>
    <col min="1" max="1" width="19.625" customWidth="1"/>
    <col min="2" max="7" width="8.875" style="15"/>
    <col min="8" max="8" width="8.875" style="16"/>
    <col min="9" max="13" width="8.875" style="15"/>
    <col min="16" max="16" width="10.5" hidden="1" customWidth="1"/>
  </cols>
  <sheetData>
    <row r="1" spans="1:16" ht="15.75" customHeight="1">
      <c r="A1" s="225" t="s">
        <v>58</v>
      </c>
      <c r="B1" s="225"/>
      <c r="C1" s="225"/>
      <c r="D1" s="225"/>
      <c r="E1" s="225"/>
      <c r="F1" s="225"/>
      <c r="G1" s="225"/>
      <c r="H1" s="225"/>
      <c r="I1" s="225"/>
      <c r="J1" s="225"/>
      <c r="K1" s="225"/>
      <c r="L1" s="225"/>
      <c r="M1" s="225"/>
      <c r="N1" s="225"/>
      <c r="O1" s="225"/>
    </row>
    <row r="2" spans="1:16" s="18" customFormat="1" ht="23.1" customHeight="1">
      <c r="A2" s="226"/>
      <c r="B2" s="227" t="s">
        <v>59</v>
      </c>
      <c r="C2" s="227" t="s">
        <v>60</v>
      </c>
      <c r="D2" s="227" t="s">
        <v>61</v>
      </c>
      <c r="E2" s="228" t="s">
        <v>62</v>
      </c>
      <c r="F2" s="228" t="s">
        <v>63</v>
      </c>
      <c r="G2" s="228"/>
      <c r="H2" s="228"/>
      <c r="I2" s="228"/>
      <c r="J2" s="228"/>
      <c r="K2" s="228" t="s">
        <v>64</v>
      </c>
      <c r="L2" s="228"/>
      <c r="M2" s="228"/>
      <c r="N2" s="228"/>
      <c r="O2" s="228"/>
    </row>
    <row r="3" spans="1:16" ht="42.95" customHeight="1">
      <c r="A3" s="226"/>
      <c r="B3" s="227"/>
      <c r="C3" s="227"/>
      <c r="D3" s="227"/>
      <c r="E3" s="228"/>
      <c r="F3" s="17" t="s">
        <v>65</v>
      </c>
      <c r="G3" s="17" t="s">
        <v>66</v>
      </c>
      <c r="H3" s="17" t="s">
        <v>67</v>
      </c>
      <c r="I3" s="17" t="s">
        <v>68</v>
      </c>
      <c r="J3" s="17" t="s">
        <v>69</v>
      </c>
      <c r="K3" s="17" t="s">
        <v>65</v>
      </c>
      <c r="L3" s="17" t="s">
        <v>66</v>
      </c>
      <c r="M3" s="17" t="s">
        <v>67</v>
      </c>
      <c r="N3" s="17" t="s">
        <v>68</v>
      </c>
      <c r="O3" s="17" t="s">
        <v>69</v>
      </c>
    </row>
    <row r="4" spans="1:16">
      <c r="A4" s="19" t="s">
        <v>65</v>
      </c>
      <c r="B4" s="20">
        <v>177767</v>
      </c>
      <c r="C4" s="20">
        <v>178055</v>
      </c>
      <c r="D4" s="20">
        <v>180138</v>
      </c>
      <c r="E4" s="20">
        <v>185658</v>
      </c>
      <c r="F4" s="21">
        <v>189400</v>
      </c>
      <c r="G4" s="21">
        <v>122527</v>
      </c>
      <c r="H4" s="21">
        <v>66873</v>
      </c>
      <c r="I4" s="21">
        <v>54167</v>
      </c>
      <c r="J4" s="21">
        <v>12706</v>
      </c>
      <c r="K4" s="22">
        <v>192202</v>
      </c>
      <c r="L4" s="22">
        <v>124664</v>
      </c>
      <c r="M4" s="22">
        <v>67538</v>
      </c>
      <c r="N4" s="22">
        <v>53937</v>
      </c>
      <c r="O4" s="22">
        <v>13601</v>
      </c>
      <c r="P4" s="23">
        <f t="shared" ref="P4:P16" si="0">K4-F4</f>
        <v>2802</v>
      </c>
    </row>
    <row r="5" spans="1:16">
      <c r="A5" s="24" t="s">
        <v>70</v>
      </c>
      <c r="B5" s="25">
        <v>6198</v>
      </c>
      <c r="C5" s="25">
        <v>5530</v>
      </c>
      <c r="D5" s="25">
        <v>6600</v>
      </c>
      <c r="E5" s="25">
        <v>8375</v>
      </c>
      <c r="F5" s="26">
        <v>8591</v>
      </c>
      <c r="G5" s="26">
        <v>5470</v>
      </c>
      <c r="H5" s="26">
        <v>3121</v>
      </c>
      <c r="I5" s="26">
        <v>202</v>
      </c>
      <c r="J5" s="26">
        <v>2919</v>
      </c>
      <c r="K5" s="27">
        <v>8713</v>
      </c>
      <c r="L5" s="27">
        <v>5572</v>
      </c>
      <c r="M5" s="27">
        <v>3141</v>
      </c>
      <c r="N5" s="27">
        <v>124</v>
      </c>
      <c r="O5" s="27">
        <v>3017</v>
      </c>
      <c r="P5" s="23">
        <f t="shared" si="0"/>
        <v>122</v>
      </c>
    </row>
    <row r="6" spans="1:16">
      <c r="A6" s="28" t="s">
        <v>71</v>
      </c>
      <c r="B6" s="29">
        <v>33123</v>
      </c>
      <c r="C6" s="29">
        <v>32623</v>
      </c>
      <c r="D6" s="29">
        <v>31897</v>
      </c>
      <c r="E6" s="25">
        <v>31915</v>
      </c>
      <c r="F6" s="30">
        <v>32079</v>
      </c>
      <c r="G6" s="30">
        <v>20157</v>
      </c>
      <c r="H6" s="30">
        <v>11922</v>
      </c>
      <c r="I6" s="30">
        <v>10335</v>
      </c>
      <c r="J6" s="30">
        <v>1587</v>
      </c>
      <c r="K6" s="27">
        <v>32623</v>
      </c>
      <c r="L6" s="27">
        <v>20487</v>
      </c>
      <c r="M6" s="27">
        <v>12136</v>
      </c>
      <c r="N6" s="27">
        <v>10369</v>
      </c>
      <c r="O6" s="27">
        <v>1767</v>
      </c>
      <c r="P6" s="23">
        <f t="shared" si="0"/>
        <v>544</v>
      </c>
    </row>
    <row r="7" spans="1:16">
      <c r="A7" s="28" t="s">
        <v>72</v>
      </c>
      <c r="B7" s="29">
        <v>69004</v>
      </c>
      <c r="C7" s="29">
        <v>69645</v>
      </c>
      <c r="D7" s="29">
        <v>70275</v>
      </c>
      <c r="E7" s="25">
        <v>71345</v>
      </c>
      <c r="F7" s="30">
        <v>71736</v>
      </c>
      <c r="G7" s="30">
        <v>45391</v>
      </c>
      <c r="H7" s="30">
        <v>26345</v>
      </c>
      <c r="I7" s="30">
        <v>22419</v>
      </c>
      <c r="J7" s="30">
        <v>3926</v>
      </c>
      <c r="K7" s="27">
        <v>71859</v>
      </c>
      <c r="L7" s="27">
        <v>45364</v>
      </c>
      <c r="M7" s="27">
        <v>26495</v>
      </c>
      <c r="N7" s="27">
        <v>22248</v>
      </c>
      <c r="O7" s="27">
        <v>4247</v>
      </c>
      <c r="P7" s="23">
        <f t="shared" si="0"/>
        <v>123</v>
      </c>
    </row>
    <row r="8" spans="1:16">
      <c r="A8" s="28" t="s">
        <v>73</v>
      </c>
      <c r="B8" s="29">
        <v>637</v>
      </c>
      <c r="C8" s="29">
        <v>636</v>
      </c>
      <c r="D8" s="29">
        <v>721</v>
      </c>
      <c r="E8" s="25">
        <v>792</v>
      </c>
      <c r="F8" s="30">
        <v>841</v>
      </c>
      <c r="G8" s="30">
        <v>276</v>
      </c>
      <c r="H8" s="30">
        <v>565</v>
      </c>
      <c r="I8" s="30">
        <v>565</v>
      </c>
      <c r="J8" s="30">
        <v>0</v>
      </c>
      <c r="K8" s="27">
        <v>887</v>
      </c>
      <c r="L8" s="27">
        <v>288</v>
      </c>
      <c r="M8" s="27">
        <v>599</v>
      </c>
      <c r="N8" s="27">
        <v>599</v>
      </c>
      <c r="O8" s="27">
        <v>0</v>
      </c>
      <c r="P8" s="23">
        <f t="shared" si="0"/>
        <v>46</v>
      </c>
    </row>
    <row r="9" spans="1:16">
      <c r="A9" s="28" t="s">
        <v>74</v>
      </c>
      <c r="B9" s="29">
        <v>42474</v>
      </c>
      <c r="C9" s="29">
        <v>43084</v>
      </c>
      <c r="D9" s="29">
        <v>43678</v>
      </c>
      <c r="E9" s="25">
        <v>45066</v>
      </c>
      <c r="F9" s="30">
        <v>46503</v>
      </c>
      <c r="G9" s="30">
        <v>28468</v>
      </c>
      <c r="H9" s="30">
        <v>18035</v>
      </c>
      <c r="I9" s="30">
        <v>15557</v>
      </c>
      <c r="J9" s="30">
        <v>2478</v>
      </c>
      <c r="K9" s="27">
        <v>47861</v>
      </c>
      <c r="L9" s="27">
        <v>29758</v>
      </c>
      <c r="M9" s="27">
        <v>18103</v>
      </c>
      <c r="N9" s="27">
        <v>15447</v>
      </c>
      <c r="O9" s="27">
        <v>2656</v>
      </c>
      <c r="P9" s="23">
        <f t="shared" si="0"/>
        <v>1358</v>
      </c>
    </row>
    <row r="10" spans="1:16">
      <c r="A10" s="28" t="s">
        <v>75</v>
      </c>
      <c r="B10" s="29">
        <v>11801</v>
      </c>
      <c r="C10" s="29">
        <v>11966</v>
      </c>
      <c r="D10" s="29">
        <v>12037</v>
      </c>
      <c r="E10" s="25">
        <v>12285</v>
      </c>
      <c r="F10" s="30">
        <v>12578</v>
      </c>
      <c r="G10" s="30">
        <v>8588</v>
      </c>
      <c r="H10" s="30">
        <v>3990</v>
      </c>
      <c r="I10" s="30">
        <v>3205</v>
      </c>
      <c r="J10" s="30">
        <v>785</v>
      </c>
      <c r="K10" s="27">
        <v>12580</v>
      </c>
      <c r="L10" s="27">
        <v>8576</v>
      </c>
      <c r="M10" s="27">
        <v>4004</v>
      </c>
      <c r="N10" s="27">
        <v>3177</v>
      </c>
      <c r="O10" s="27">
        <v>827</v>
      </c>
      <c r="P10" s="23">
        <f t="shared" si="0"/>
        <v>2</v>
      </c>
    </row>
    <row r="11" spans="1:16">
      <c r="A11" s="28" t="s">
        <v>76</v>
      </c>
      <c r="B11" s="29">
        <v>774</v>
      </c>
      <c r="C11" s="29">
        <v>689</v>
      </c>
      <c r="D11" s="29">
        <v>770</v>
      </c>
      <c r="E11" s="25">
        <v>713</v>
      </c>
      <c r="F11" s="30">
        <v>783</v>
      </c>
      <c r="G11" s="30">
        <v>783</v>
      </c>
      <c r="H11" s="30">
        <v>0</v>
      </c>
      <c r="I11" s="30">
        <v>0</v>
      </c>
      <c r="J11" s="30">
        <v>0</v>
      </c>
      <c r="K11" s="27">
        <v>998</v>
      </c>
      <c r="L11" s="27">
        <v>998</v>
      </c>
      <c r="M11" s="27">
        <v>0</v>
      </c>
      <c r="N11" s="27">
        <v>0</v>
      </c>
      <c r="O11" s="27">
        <v>0</v>
      </c>
      <c r="P11" s="23">
        <f t="shared" si="0"/>
        <v>215</v>
      </c>
    </row>
    <row r="12" spans="1:16">
      <c r="A12" s="28" t="s">
        <v>77</v>
      </c>
      <c r="B12" s="29">
        <v>982</v>
      </c>
      <c r="C12" s="29">
        <v>1738</v>
      </c>
      <c r="D12" s="29">
        <v>1889</v>
      </c>
      <c r="E12" s="25">
        <v>1955</v>
      </c>
      <c r="F12" s="30">
        <v>1979</v>
      </c>
      <c r="G12" s="30">
        <v>1674</v>
      </c>
      <c r="H12" s="30">
        <v>305</v>
      </c>
      <c r="I12" s="30">
        <v>305</v>
      </c>
      <c r="J12" s="30">
        <v>0</v>
      </c>
      <c r="K12" s="27">
        <v>1977</v>
      </c>
      <c r="L12" s="27">
        <v>1653</v>
      </c>
      <c r="M12" s="27">
        <v>324</v>
      </c>
      <c r="N12" s="27">
        <v>320</v>
      </c>
      <c r="O12" s="27">
        <v>4</v>
      </c>
      <c r="P12" s="23">
        <f t="shared" si="0"/>
        <v>-2</v>
      </c>
    </row>
    <row r="13" spans="1:16">
      <c r="A13" s="28" t="s">
        <v>78</v>
      </c>
      <c r="B13" s="29">
        <v>6384</v>
      </c>
      <c r="C13" s="29">
        <v>6423</v>
      </c>
      <c r="D13" s="29">
        <v>6463</v>
      </c>
      <c r="E13" s="25">
        <v>6634</v>
      </c>
      <c r="F13" s="30">
        <v>7217</v>
      </c>
      <c r="G13" s="30">
        <v>5755</v>
      </c>
      <c r="H13" s="30">
        <v>1462</v>
      </c>
      <c r="I13" s="30">
        <v>1120</v>
      </c>
      <c r="J13" s="30">
        <v>342</v>
      </c>
      <c r="K13" s="27">
        <v>7519</v>
      </c>
      <c r="L13" s="27">
        <v>6018</v>
      </c>
      <c r="M13" s="27">
        <v>1501</v>
      </c>
      <c r="N13" s="27">
        <v>1170</v>
      </c>
      <c r="O13" s="27">
        <v>331</v>
      </c>
      <c r="P13" s="23">
        <f t="shared" si="0"/>
        <v>302</v>
      </c>
    </row>
    <row r="14" spans="1:16">
      <c r="A14" s="28" t="s">
        <v>79</v>
      </c>
      <c r="B14" s="29">
        <v>4043</v>
      </c>
      <c r="C14" s="29">
        <v>4023</v>
      </c>
      <c r="D14" s="29">
        <v>4240</v>
      </c>
      <c r="E14" s="25">
        <v>4953</v>
      </c>
      <c r="F14" s="30">
        <v>5186</v>
      </c>
      <c r="G14" s="30">
        <v>4256</v>
      </c>
      <c r="H14" s="30">
        <v>930</v>
      </c>
      <c r="I14" s="30">
        <v>353</v>
      </c>
      <c r="J14" s="30">
        <v>577</v>
      </c>
      <c r="K14" s="27">
        <v>5314</v>
      </c>
      <c r="L14" s="27">
        <v>4333</v>
      </c>
      <c r="M14" s="27">
        <v>981</v>
      </c>
      <c r="N14" s="27">
        <v>396</v>
      </c>
      <c r="O14" s="27">
        <v>585</v>
      </c>
      <c r="P14" s="23">
        <f t="shared" si="0"/>
        <v>128</v>
      </c>
    </row>
    <row r="15" spans="1:16">
      <c r="A15" s="28" t="s">
        <v>80</v>
      </c>
      <c r="B15" s="29">
        <v>748</v>
      </c>
      <c r="C15" s="29">
        <v>746</v>
      </c>
      <c r="D15" s="29">
        <v>644</v>
      </c>
      <c r="E15" s="25">
        <v>630</v>
      </c>
      <c r="F15" s="30">
        <v>746</v>
      </c>
      <c r="G15" s="30">
        <v>716</v>
      </c>
      <c r="H15" s="30">
        <v>30</v>
      </c>
      <c r="I15" s="30">
        <v>0</v>
      </c>
      <c r="J15" s="30">
        <v>30</v>
      </c>
      <c r="K15" s="27">
        <v>767</v>
      </c>
      <c r="L15" s="27">
        <v>719</v>
      </c>
      <c r="M15" s="27">
        <v>48</v>
      </c>
      <c r="N15" s="27">
        <v>0</v>
      </c>
      <c r="O15" s="27">
        <v>48</v>
      </c>
      <c r="P15" s="23">
        <f t="shared" si="0"/>
        <v>21</v>
      </c>
    </row>
    <row r="16" spans="1:16">
      <c r="A16" s="28" t="s">
        <v>81</v>
      </c>
      <c r="B16" s="29">
        <v>734</v>
      </c>
      <c r="C16" s="29">
        <v>848</v>
      </c>
      <c r="D16" s="29">
        <v>816</v>
      </c>
      <c r="E16" s="25">
        <v>901</v>
      </c>
      <c r="F16" s="30">
        <v>995</v>
      </c>
      <c r="G16" s="30">
        <v>933</v>
      </c>
      <c r="H16" s="30">
        <v>62</v>
      </c>
      <c r="I16" s="30">
        <v>0</v>
      </c>
      <c r="J16" s="30">
        <v>62</v>
      </c>
      <c r="K16" s="31">
        <v>946</v>
      </c>
      <c r="L16" s="31">
        <v>827</v>
      </c>
      <c r="M16" s="31">
        <v>119</v>
      </c>
      <c r="N16" s="31">
        <v>0</v>
      </c>
      <c r="O16" s="31">
        <v>119</v>
      </c>
      <c r="P16" s="23">
        <f t="shared" si="0"/>
        <v>-49</v>
      </c>
    </row>
    <row r="17" spans="1:16">
      <c r="A17" s="28" t="s">
        <v>82</v>
      </c>
      <c r="B17" s="29">
        <v>723</v>
      </c>
      <c r="C17" s="29">
        <v>0</v>
      </c>
      <c r="D17" s="29">
        <v>0</v>
      </c>
      <c r="E17" s="25"/>
      <c r="F17" s="30"/>
      <c r="G17" s="30"/>
      <c r="H17" s="30"/>
      <c r="I17" s="30"/>
      <c r="J17" s="30"/>
      <c r="K17" s="28"/>
      <c r="L17" s="28"/>
      <c r="M17" s="28"/>
      <c r="N17" s="28"/>
      <c r="O17" s="28"/>
      <c r="P17" s="23">
        <f>K17-J17</f>
        <v>0</v>
      </c>
    </row>
    <row r="18" spans="1:16">
      <c r="A18" s="28" t="s">
        <v>83</v>
      </c>
      <c r="B18" s="29">
        <v>142</v>
      </c>
      <c r="C18" s="29">
        <v>104</v>
      </c>
      <c r="D18" s="29">
        <v>108</v>
      </c>
      <c r="E18" s="25">
        <v>94</v>
      </c>
      <c r="F18" s="30">
        <v>166</v>
      </c>
      <c r="G18" s="30">
        <v>60</v>
      </c>
      <c r="H18" s="30">
        <v>106</v>
      </c>
      <c r="I18" s="30">
        <v>106</v>
      </c>
      <c r="J18" s="30">
        <v>0</v>
      </c>
      <c r="K18" s="32">
        <v>158</v>
      </c>
      <c r="L18" s="32">
        <v>71</v>
      </c>
      <c r="M18" s="32">
        <v>87</v>
      </c>
      <c r="N18" s="32">
        <v>87</v>
      </c>
      <c r="O18" s="32">
        <v>0</v>
      </c>
      <c r="P18" s="23">
        <f>K18-J18</f>
        <v>158</v>
      </c>
    </row>
    <row r="19" spans="1:16">
      <c r="A19" s="33" t="s">
        <v>84</v>
      </c>
      <c r="B19" s="33"/>
      <c r="C19" s="33"/>
      <c r="D19" s="33"/>
      <c r="E19" s="33"/>
      <c r="F19" s="33"/>
      <c r="G19" s="33"/>
      <c r="H19" s="33"/>
    </row>
    <row r="20" spans="1:16">
      <c r="A20" s="224"/>
      <c r="B20" s="224"/>
      <c r="C20" s="224"/>
      <c r="D20" s="224"/>
      <c r="E20" s="224"/>
      <c r="F20" s="224"/>
      <c r="G20" s="224"/>
      <c r="H20" s="224"/>
    </row>
  </sheetData>
  <mergeCells count="9">
    <mergeCell ref="A20:H20"/>
    <mergeCell ref="A1:O1"/>
    <mergeCell ref="A2:A3"/>
    <mergeCell ref="B2:B3"/>
    <mergeCell ref="C2:C3"/>
    <mergeCell ref="D2:D3"/>
    <mergeCell ref="E2:E3"/>
    <mergeCell ref="F2:J2"/>
    <mergeCell ref="K2:O2"/>
  </mergeCells>
  <pageMargins left="0.7" right="0.7" top="0.75" bottom="0.75" header="0.51180555555555496" footer="0.51180555555555496"/>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sheetPr>
  <dimension ref="A1:F20"/>
  <sheetViews>
    <sheetView topLeftCell="A10" zoomScale="110" zoomScaleNormal="110" workbookViewId="0">
      <selection activeCell="A18" sqref="A18:I19"/>
    </sheetView>
  </sheetViews>
  <sheetFormatPr baseColWidth="10" defaultColWidth="11.125" defaultRowHeight="15.75"/>
  <cols>
    <col min="3" max="4" width="11.5" style="156" customWidth="1"/>
  </cols>
  <sheetData>
    <row r="1" spans="1:6" ht="51.95" customHeight="1">
      <c r="A1" s="240" t="s">
        <v>272</v>
      </c>
      <c r="B1" s="240"/>
      <c r="C1" s="240"/>
      <c r="D1" s="240"/>
      <c r="E1" s="10"/>
      <c r="F1" s="10"/>
    </row>
    <row r="2" spans="1:6">
      <c r="A2" s="241"/>
      <c r="B2" s="241"/>
      <c r="C2" s="98" t="s">
        <v>175</v>
      </c>
      <c r="D2" s="98" t="s">
        <v>152</v>
      </c>
      <c r="E2" s="10"/>
      <c r="F2" s="10"/>
    </row>
    <row r="3" spans="1:6" ht="15.95" customHeight="1">
      <c r="A3" s="268" t="s">
        <v>273</v>
      </c>
      <c r="B3" s="157">
        <v>2011</v>
      </c>
      <c r="C3" s="29">
        <v>5210</v>
      </c>
      <c r="D3" s="29">
        <v>5637</v>
      </c>
      <c r="E3" s="10"/>
      <c r="F3" s="10"/>
    </row>
    <row r="4" spans="1:6">
      <c r="A4" s="268"/>
      <c r="B4" s="157">
        <v>2012</v>
      </c>
      <c r="C4" s="29">
        <v>4729</v>
      </c>
      <c r="D4" s="29">
        <v>4920</v>
      </c>
      <c r="E4" s="10"/>
      <c r="F4" s="10"/>
    </row>
    <row r="5" spans="1:6">
      <c r="A5" s="268"/>
      <c r="B5" s="157">
        <v>2013</v>
      </c>
      <c r="C5" s="29">
        <v>4569</v>
      </c>
      <c r="D5" s="29">
        <v>4817</v>
      </c>
      <c r="E5" s="10"/>
      <c r="F5" s="10"/>
    </row>
    <row r="6" spans="1:6">
      <c r="A6" s="268"/>
      <c r="B6" s="157">
        <v>2014</v>
      </c>
      <c r="C6" s="29">
        <v>4537</v>
      </c>
      <c r="D6" s="29">
        <v>4808</v>
      </c>
      <c r="E6" s="10"/>
      <c r="F6" s="10"/>
    </row>
    <row r="7" spans="1:6">
      <c r="A7" s="268"/>
      <c r="B7" s="157">
        <v>2015</v>
      </c>
      <c r="C7" s="29">
        <v>4743</v>
      </c>
      <c r="D7" s="29">
        <v>5102</v>
      </c>
      <c r="E7" s="10"/>
      <c r="F7" s="10"/>
    </row>
    <row r="8" spans="1:6">
      <c r="A8" s="268"/>
      <c r="B8" s="157">
        <v>2016</v>
      </c>
      <c r="C8" s="158">
        <v>4879</v>
      </c>
      <c r="D8" s="158">
        <v>5328</v>
      </c>
      <c r="E8" s="10"/>
      <c r="F8" s="10"/>
    </row>
    <row r="9" spans="1:6">
      <c r="A9" s="268"/>
      <c r="B9" s="157">
        <v>2017</v>
      </c>
      <c r="C9" s="158">
        <v>5014</v>
      </c>
      <c r="D9" s="158">
        <v>5465</v>
      </c>
      <c r="E9" s="10"/>
      <c r="F9" s="10"/>
    </row>
    <row r="10" spans="1:6">
      <c r="A10" s="268"/>
      <c r="B10" s="159">
        <v>2018</v>
      </c>
      <c r="C10" s="160">
        <v>5163</v>
      </c>
      <c r="D10" s="161">
        <v>5672</v>
      </c>
      <c r="E10" s="10"/>
      <c r="F10" s="10"/>
    </row>
    <row r="11" spans="1:6" ht="15.95" customHeight="1">
      <c r="A11" s="269" t="s">
        <v>274</v>
      </c>
      <c r="B11" s="157">
        <v>2011</v>
      </c>
      <c r="C11" s="29">
        <v>6062</v>
      </c>
      <c r="D11" s="29">
        <v>6751</v>
      </c>
      <c r="E11" s="10"/>
      <c r="F11" s="10"/>
    </row>
    <row r="12" spans="1:6">
      <c r="A12" s="269"/>
      <c r="B12" s="157">
        <v>2012</v>
      </c>
      <c r="C12" s="29">
        <v>5430</v>
      </c>
      <c r="D12" s="29">
        <v>5796</v>
      </c>
      <c r="E12" s="10"/>
      <c r="F12" s="10"/>
    </row>
    <row r="13" spans="1:6">
      <c r="A13" s="269"/>
      <c r="B13" s="157">
        <v>2013</v>
      </c>
      <c r="C13" s="29">
        <v>5231</v>
      </c>
      <c r="D13" s="29">
        <v>5623</v>
      </c>
      <c r="E13" s="10"/>
      <c r="F13" s="10"/>
    </row>
    <row r="14" spans="1:6">
      <c r="A14" s="269"/>
      <c r="B14" s="157">
        <v>2014</v>
      </c>
      <c r="C14" s="29">
        <v>5169</v>
      </c>
      <c r="D14" s="29">
        <v>5592</v>
      </c>
      <c r="E14" s="10"/>
      <c r="F14" s="10"/>
    </row>
    <row r="15" spans="1:6">
      <c r="A15" s="269"/>
      <c r="B15" s="157">
        <v>2015</v>
      </c>
      <c r="C15" s="29">
        <v>5436</v>
      </c>
      <c r="D15" s="29">
        <v>5917</v>
      </c>
      <c r="E15" s="10"/>
      <c r="F15" s="10"/>
    </row>
    <row r="16" spans="1:6">
      <c r="A16" s="269"/>
      <c r="B16" s="157">
        <v>2016</v>
      </c>
      <c r="C16" s="158">
        <v>5607</v>
      </c>
      <c r="D16" s="158">
        <v>6379</v>
      </c>
      <c r="E16" s="10"/>
      <c r="F16" s="10"/>
    </row>
    <row r="17" spans="1:6">
      <c r="A17" s="269"/>
      <c r="B17" s="157">
        <v>2017</v>
      </c>
      <c r="C17" s="158">
        <v>5779</v>
      </c>
      <c r="D17" s="158">
        <v>6493</v>
      </c>
      <c r="E17" s="162">
        <f>(D17-D16)</f>
        <v>114</v>
      </c>
      <c r="F17" s="10"/>
    </row>
    <row r="18" spans="1:6">
      <c r="A18" s="269"/>
      <c r="B18" s="159">
        <v>2018</v>
      </c>
      <c r="C18" s="160">
        <v>5968</v>
      </c>
      <c r="D18" s="158">
        <v>6767</v>
      </c>
      <c r="E18" s="162"/>
      <c r="F18" s="10"/>
    </row>
    <row r="19" spans="1:6" ht="15.95" customHeight="1">
      <c r="A19" s="270" t="s">
        <v>246</v>
      </c>
      <c r="B19" s="270"/>
      <c r="C19" s="270"/>
      <c r="D19" s="270"/>
      <c r="E19" s="9"/>
      <c r="F19" s="10"/>
    </row>
    <row r="20" spans="1:6">
      <c r="A20" s="270"/>
      <c r="B20" s="270"/>
      <c r="C20" s="270"/>
      <c r="D20" s="270"/>
    </row>
  </sheetData>
  <mergeCells count="5">
    <mergeCell ref="A1:D1"/>
    <mergeCell ref="A2:B2"/>
    <mergeCell ref="A3:A10"/>
    <mergeCell ref="A11:A18"/>
    <mergeCell ref="A19:D20"/>
  </mergeCells>
  <pageMargins left="0.7" right="0.7" top="0.75" bottom="0.75" header="0.51180555555555496" footer="0.51180555555555496"/>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sheetPr>
  <dimension ref="A1:H21"/>
  <sheetViews>
    <sheetView zoomScale="110" zoomScaleNormal="110" workbookViewId="0">
      <selection activeCell="A18" sqref="A18:I19"/>
    </sheetView>
  </sheetViews>
  <sheetFormatPr baseColWidth="10" defaultColWidth="11.125" defaultRowHeight="15.75"/>
  <sheetData>
    <row r="1" spans="1:8">
      <c r="A1" s="233" t="s">
        <v>275</v>
      </c>
      <c r="B1" s="233"/>
      <c r="C1" s="233"/>
      <c r="D1" s="233"/>
      <c r="E1" s="233"/>
      <c r="F1" s="233"/>
      <c r="G1" s="233"/>
      <c r="H1" s="233"/>
    </row>
    <row r="2" spans="1:8">
      <c r="A2" s="241"/>
      <c r="B2" s="241"/>
      <c r="C2" s="250" t="s">
        <v>65</v>
      </c>
      <c r="D2" s="250"/>
      <c r="E2" s="250" t="s">
        <v>75</v>
      </c>
      <c r="F2" s="250"/>
      <c r="G2" s="250" t="s">
        <v>276</v>
      </c>
      <c r="H2" s="250"/>
    </row>
    <row r="3" spans="1:8" ht="22.5">
      <c r="A3" s="241"/>
      <c r="B3" s="241"/>
      <c r="C3" s="64" t="s">
        <v>277</v>
      </c>
      <c r="D3" s="64" t="s">
        <v>278</v>
      </c>
      <c r="E3" s="64" t="s">
        <v>277</v>
      </c>
      <c r="F3" s="64" t="s">
        <v>278</v>
      </c>
      <c r="G3" s="64" t="s">
        <v>277</v>
      </c>
      <c r="H3" s="64" t="s">
        <v>278</v>
      </c>
    </row>
    <row r="4" spans="1:8" ht="15.95" customHeight="1">
      <c r="A4" s="251" t="s">
        <v>279</v>
      </c>
      <c r="B4" s="28" t="s">
        <v>175</v>
      </c>
      <c r="C4" s="163">
        <v>31.6</v>
      </c>
      <c r="D4" s="164">
        <v>1349.7</v>
      </c>
      <c r="E4" s="163">
        <v>31.7</v>
      </c>
      <c r="F4" s="164">
        <v>1214.9000000000001</v>
      </c>
      <c r="G4" s="163">
        <v>31.4</v>
      </c>
      <c r="H4" s="164">
        <v>1491.6</v>
      </c>
    </row>
    <row r="5" spans="1:8">
      <c r="A5" s="251"/>
      <c r="B5" s="28" t="s">
        <v>152</v>
      </c>
      <c r="C5" s="163">
        <v>14.2</v>
      </c>
      <c r="D5" s="164">
        <v>1305.5999999999999</v>
      </c>
      <c r="E5" s="163">
        <v>11.4</v>
      </c>
      <c r="F5" s="164">
        <v>1171</v>
      </c>
      <c r="G5" s="163">
        <v>17.5</v>
      </c>
      <c r="H5" s="164">
        <v>1413.1</v>
      </c>
    </row>
    <row r="6" spans="1:8" ht="15.95" customHeight="1">
      <c r="A6" s="251" t="s">
        <v>280</v>
      </c>
      <c r="B6" s="28" t="s">
        <v>175</v>
      </c>
      <c r="C6" s="163">
        <v>29.3</v>
      </c>
      <c r="D6" s="164">
        <v>1273.0999999999999</v>
      </c>
      <c r="E6" s="163">
        <v>29.9</v>
      </c>
      <c r="F6" s="164">
        <v>1143.5999999999999</v>
      </c>
      <c r="G6" s="163">
        <v>28.7</v>
      </c>
      <c r="H6" s="164">
        <v>1411.7</v>
      </c>
    </row>
    <row r="7" spans="1:8">
      <c r="A7" s="251"/>
      <c r="B7" s="28" t="s">
        <v>152</v>
      </c>
      <c r="C7" s="163">
        <v>13</v>
      </c>
      <c r="D7" s="164">
        <v>1227.0999999999999</v>
      </c>
      <c r="E7" s="163">
        <v>10</v>
      </c>
      <c r="F7" s="164">
        <v>1081.3</v>
      </c>
      <c r="G7" s="163">
        <v>16.600000000000001</v>
      </c>
      <c r="H7" s="164">
        <v>1333.9</v>
      </c>
    </row>
    <row r="8" spans="1:8" ht="15.95" customHeight="1">
      <c r="A8" s="251" t="s">
        <v>281</v>
      </c>
      <c r="B8" s="28" t="s">
        <v>175</v>
      </c>
      <c r="C8" s="163">
        <v>27.5</v>
      </c>
      <c r="D8" s="164">
        <v>1410.4</v>
      </c>
      <c r="E8" s="163">
        <v>28.2</v>
      </c>
      <c r="F8" s="164">
        <v>1430</v>
      </c>
      <c r="G8" s="163">
        <v>26.8</v>
      </c>
      <c r="H8" s="164">
        <v>1389.9</v>
      </c>
    </row>
    <row r="9" spans="1:8">
      <c r="A9" s="251"/>
      <c r="B9" s="28" t="s">
        <v>152</v>
      </c>
      <c r="C9" s="163">
        <v>12</v>
      </c>
      <c r="D9" s="164">
        <v>1427.6</v>
      </c>
      <c r="E9" s="163">
        <v>10.3</v>
      </c>
      <c r="F9" s="164">
        <v>1448.9</v>
      </c>
      <c r="G9" s="163">
        <v>13.9</v>
      </c>
      <c r="H9" s="164">
        <v>1409.9</v>
      </c>
    </row>
    <row r="10" spans="1:8" ht="15.95" customHeight="1">
      <c r="A10" s="251" t="s">
        <v>120</v>
      </c>
      <c r="B10" s="28" t="s">
        <v>175</v>
      </c>
      <c r="C10" s="163">
        <v>27</v>
      </c>
      <c r="D10" s="164">
        <v>1410.7</v>
      </c>
      <c r="E10" s="163">
        <v>28.8</v>
      </c>
      <c r="F10" s="164">
        <v>1421.9</v>
      </c>
      <c r="G10" s="163">
        <v>25.3</v>
      </c>
      <c r="H10" s="164">
        <v>1399</v>
      </c>
    </row>
    <row r="11" spans="1:8">
      <c r="A11" s="251"/>
      <c r="B11" s="28" t="s">
        <v>152</v>
      </c>
      <c r="C11" s="163">
        <v>11.5</v>
      </c>
      <c r="D11" s="164">
        <v>1378.6</v>
      </c>
      <c r="E11" s="163">
        <v>10.8</v>
      </c>
      <c r="F11" s="164">
        <v>1359.6</v>
      </c>
      <c r="G11" s="163">
        <v>12.2</v>
      </c>
      <c r="H11" s="164">
        <v>1395.8</v>
      </c>
    </row>
    <row r="12" spans="1:8" ht="15.95" customHeight="1">
      <c r="A12" s="251" t="s">
        <v>121</v>
      </c>
      <c r="B12" s="28" t="s">
        <v>175</v>
      </c>
      <c r="C12" s="163">
        <v>28.7</v>
      </c>
      <c r="D12" s="164">
        <v>1295.9000000000001</v>
      </c>
      <c r="E12" s="163">
        <v>30.7</v>
      </c>
      <c r="F12" s="164">
        <v>1327.7</v>
      </c>
      <c r="G12" s="163">
        <v>27</v>
      </c>
      <c r="H12" s="164">
        <v>1262.7</v>
      </c>
    </row>
    <row r="13" spans="1:8">
      <c r="A13" s="251"/>
      <c r="B13" s="28" t="s">
        <v>152</v>
      </c>
      <c r="C13" s="165">
        <v>12.3</v>
      </c>
      <c r="D13" s="166">
        <v>1228.7</v>
      </c>
      <c r="E13" s="165">
        <v>12.4</v>
      </c>
      <c r="F13" s="166">
        <v>1226.7</v>
      </c>
      <c r="G13" s="165">
        <v>12.1</v>
      </c>
      <c r="H13" s="166">
        <v>1230.7</v>
      </c>
    </row>
    <row r="14" spans="1:8" ht="15.95" customHeight="1">
      <c r="A14" s="271" t="s">
        <v>122</v>
      </c>
      <c r="B14" s="167" t="s">
        <v>175</v>
      </c>
      <c r="C14" s="168">
        <v>32.354022537282603</v>
      </c>
      <c r="D14" s="168">
        <v>1212.9916243356099</v>
      </c>
      <c r="E14" s="168">
        <v>31.561293972641501</v>
      </c>
      <c r="F14" s="168">
        <v>1258.03638825963</v>
      </c>
      <c r="G14" s="168">
        <v>33.060433601708603</v>
      </c>
      <c r="H14" s="168">
        <v>1174.67179592452</v>
      </c>
    </row>
    <row r="15" spans="1:8">
      <c r="A15" s="271"/>
      <c r="B15" s="169" t="s">
        <v>152</v>
      </c>
      <c r="C15" s="170">
        <v>12.7654391164887</v>
      </c>
      <c r="D15" s="170">
        <v>1092.8606870229</v>
      </c>
      <c r="E15" s="170">
        <v>12.295422447453699</v>
      </c>
      <c r="F15" s="170">
        <v>1077.55945945946</v>
      </c>
      <c r="G15" s="170">
        <v>13.214739517153699</v>
      </c>
      <c r="H15" s="170">
        <v>1106.4699519230801</v>
      </c>
    </row>
    <row r="16" spans="1:8" ht="15.95" customHeight="1">
      <c r="A16" s="256" t="s">
        <v>123</v>
      </c>
      <c r="B16" s="171" t="s">
        <v>175</v>
      </c>
      <c r="C16" s="172">
        <v>32.4216376107521</v>
      </c>
      <c r="D16" s="172">
        <v>1192.67918815602</v>
      </c>
      <c r="E16" s="172">
        <v>31.639887431469301</v>
      </c>
      <c r="F16" s="172">
        <v>1208.8347694520901</v>
      </c>
      <c r="G16" s="172">
        <v>33.094557422409103</v>
      </c>
      <c r="H16" s="172">
        <v>1179.3839455571299</v>
      </c>
    </row>
    <row r="17" spans="1:8">
      <c r="A17" s="256"/>
      <c r="B17" s="28" t="s">
        <v>152</v>
      </c>
      <c r="C17" s="173">
        <v>11.805474890618299</v>
      </c>
      <c r="D17" s="173">
        <v>1049.03870121351</v>
      </c>
      <c r="E17" s="173">
        <v>11.257631257631299</v>
      </c>
      <c r="F17" s="173">
        <v>1035.1156905278399</v>
      </c>
      <c r="G17" s="173">
        <v>12.3024664008271</v>
      </c>
      <c r="H17" s="173">
        <v>1060.5966386554601</v>
      </c>
    </row>
    <row r="18" spans="1:8" ht="15.95" customHeight="1">
      <c r="A18" s="272" t="s">
        <v>86</v>
      </c>
      <c r="B18" s="171" t="s">
        <v>175</v>
      </c>
      <c r="C18" s="172">
        <v>33.265556752748701</v>
      </c>
      <c r="D18" s="172">
        <v>1232.0507400957799</v>
      </c>
      <c r="E18" s="172">
        <v>32.470727646314202</v>
      </c>
      <c r="F18" s="172">
        <v>1252.0086405417501</v>
      </c>
      <c r="G18" s="172">
        <v>33.934708935008999</v>
      </c>
      <c r="H18" s="172">
        <v>1215.97341178135</v>
      </c>
    </row>
    <row r="19" spans="1:8">
      <c r="A19" s="272"/>
      <c r="B19" s="28" t="s">
        <v>152</v>
      </c>
      <c r="C19" s="173">
        <v>11.346439169139501</v>
      </c>
      <c r="D19" s="173">
        <v>1061.4805491990801</v>
      </c>
      <c r="E19" s="173">
        <v>10.73302591827</v>
      </c>
      <c r="F19" s="173">
        <v>1074.9192592592599</v>
      </c>
      <c r="G19" s="173">
        <v>11.8829091920456</v>
      </c>
      <c r="H19" s="173">
        <v>1050.86483323581</v>
      </c>
    </row>
    <row r="20" spans="1:8">
      <c r="A20" s="273" t="s">
        <v>270</v>
      </c>
      <c r="B20" s="273"/>
      <c r="C20" s="273"/>
      <c r="D20" s="273"/>
      <c r="E20" s="273"/>
      <c r="F20" s="273"/>
      <c r="G20" s="273"/>
      <c r="H20" s="273"/>
    </row>
    <row r="21" spans="1:8">
      <c r="A21" s="224" t="s">
        <v>282</v>
      </c>
      <c r="B21" s="224"/>
      <c r="C21" s="224"/>
      <c r="D21" s="224"/>
      <c r="E21" s="224"/>
      <c r="F21" s="224"/>
      <c r="G21" s="224"/>
      <c r="H21" s="224"/>
    </row>
  </sheetData>
  <mergeCells count="15">
    <mergeCell ref="A14:A15"/>
    <mergeCell ref="A16:A17"/>
    <mergeCell ref="A18:A19"/>
    <mergeCell ref="A20:H20"/>
    <mergeCell ref="A21:H21"/>
    <mergeCell ref="A4:A5"/>
    <mergeCell ref="A6:A7"/>
    <mergeCell ref="A8:A9"/>
    <mergeCell ref="A10:A11"/>
    <mergeCell ref="A12:A13"/>
    <mergeCell ref="A1:H1"/>
    <mergeCell ref="A2:B3"/>
    <mergeCell ref="C2:D2"/>
    <mergeCell ref="E2:F2"/>
    <mergeCell ref="G2:H2"/>
  </mergeCells>
  <pageMargins left="0.7" right="0.7" top="0.75" bottom="0.75" header="0.51180555555555496" footer="0.51180555555555496"/>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sheetPr>
  <dimension ref="A1:D9"/>
  <sheetViews>
    <sheetView zoomScale="110" zoomScaleNormal="110" workbookViewId="0">
      <selection activeCell="A18" sqref="A18:I19"/>
    </sheetView>
  </sheetViews>
  <sheetFormatPr baseColWidth="10" defaultColWidth="11.125" defaultRowHeight="15.75"/>
  <cols>
    <col min="1" max="1" width="24.625" customWidth="1"/>
  </cols>
  <sheetData>
    <row r="1" spans="1:4" ht="32.1" customHeight="1">
      <c r="A1" s="274" t="s">
        <v>283</v>
      </c>
      <c r="B1" s="274"/>
      <c r="C1" s="274"/>
      <c r="D1" s="274"/>
    </row>
    <row r="2" spans="1:4">
      <c r="A2" s="174" t="s">
        <v>284</v>
      </c>
      <c r="B2" s="175">
        <v>2015</v>
      </c>
      <c r="C2" s="175">
        <v>2018</v>
      </c>
      <c r="D2" s="175">
        <v>2020</v>
      </c>
    </row>
    <row r="3" spans="1:4">
      <c r="A3" s="176" t="s">
        <v>285</v>
      </c>
      <c r="B3" s="177">
        <v>13664</v>
      </c>
      <c r="C3" s="177">
        <v>13201</v>
      </c>
      <c r="D3" s="177">
        <v>14128</v>
      </c>
    </row>
    <row r="4" spans="1:4">
      <c r="A4" s="178" t="s">
        <v>286</v>
      </c>
      <c r="B4" s="179">
        <v>1</v>
      </c>
      <c r="C4" s="179">
        <f>C3/B3</f>
        <v>0.9661153395784543</v>
      </c>
      <c r="D4" s="180">
        <f>D3/B3</f>
        <v>1.0339578454332552</v>
      </c>
    </row>
    <row r="5" spans="1:4">
      <c r="A5" s="181" t="s">
        <v>287</v>
      </c>
      <c r="B5" s="180"/>
      <c r="C5" s="180"/>
      <c r="D5" s="180">
        <v>1.0702</v>
      </c>
    </row>
    <row r="6" spans="1:4">
      <c r="A6" s="182" t="s">
        <v>288</v>
      </c>
      <c r="B6" s="182"/>
      <c r="C6" s="182"/>
      <c r="D6" s="182"/>
    </row>
    <row r="7" spans="1:4">
      <c r="A7" s="183" t="s">
        <v>289</v>
      </c>
      <c r="B7" s="182"/>
      <c r="C7" s="182"/>
      <c r="D7" s="182"/>
    </row>
    <row r="8" spans="1:4">
      <c r="A8" s="183"/>
      <c r="B8" s="184"/>
      <c r="C8" s="184"/>
      <c r="D8" s="182"/>
    </row>
    <row r="9" spans="1:4">
      <c r="B9" s="185"/>
      <c r="C9" s="185"/>
      <c r="D9" s="185"/>
    </row>
  </sheetData>
  <mergeCells count="1">
    <mergeCell ref="A1:D1"/>
  </mergeCells>
  <pageMargins left="0.7" right="0.7" top="0.75" bottom="0.75" header="0.51180555555555496" footer="0.51180555555555496"/>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sheetPr>
  <dimension ref="A1:D9"/>
  <sheetViews>
    <sheetView zoomScale="110" zoomScaleNormal="110" workbookViewId="0">
      <selection activeCell="A18" sqref="A18:I19"/>
    </sheetView>
  </sheetViews>
  <sheetFormatPr baseColWidth="10" defaultColWidth="11.125" defaultRowHeight="15.75"/>
  <cols>
    <col min="1" max="1" width="32.625" customWidth="1"/>
  </cols>
  <sheetData>
    <row r="1" spans="1:4" ht="32.1" customHeight="1">
      <c r="A1" s="275" t="s">
        <v>290</v>
      </c>
      <c r="B1" s="275"/>
      <c r="C1" s="275"/>
      <c r="D1" s="275"/>
    </row>
    <row r="2" spans="1:4">
      <c r="A2" s="174" t="s">
        <v>284</v>
      </c>
      <c r="B2" s="186">
        <v>2015</v>
      </c>
      <c r="C2" s="186">
        <v>2018</v>
      </c>
      <c r="D2" s="186">
        <v>2020</v>
      </c>
    </row>
    <row r="3" spans="1:4">
      <c r="A3" s="187" t="s">
        <v>285</v>
      </c>
      <c r="B3" s="188">
        <v>13664</v>
      </c>
      <c r="C3" s="188">
        <v>13201</v>
      </c>
      <c r="D3" s="177">
        <v>14128</v>
      </c>
    </row>
    <row r="4" spans="1:4">
      <c r="A4" s="178" t="s">
        <v>291</v>
      </c>
      <c r="B4" s="177">
        <v>78736</v>
      </c>
      <c r="C4" s="177">
        <v>79942</v>
      </c>
      <c r="D4" s="177">
        <v>85839</v>
      </c>
    </row>
    <row r="5" spans="1:4">
      <c r="A5" s="181" t="s">
        <v>292</v>
      </c>
      <c r="B5" s="180">
        <f>B3/B4</f>
        <v>0.17354196301564723</v>
      </c>
      <c r="C5" s="180">
        <f>C3/C4</f>
        <v>0.16513222086012358</v>
      </c>
      <c r="D5" s="180">
        <f>D3/D4</f>
        <v>0.16458719230186744</v>
      </c>
    </row>
    <row r="6" spans="1:4">
      <c r="A6" s="182" t="s">
        <v>288</v>
      </c>
      <c r="B6" s="182"/>
      <c r="C6" s="189"/>
      <c r="D6" s="182"/>
    </row>
    <row r="7" spans="1:4">
      <c r="A7" s="183" t="s">
        <v>293</v>
      </c>
      <c r="B7" s="182"/>
      <c r="C7" s="182"/>
      <c r="D7" s="182"/>
    </row>
    <row r="8" spans="1:4">
      <c r="A8" s="183"/>
      <c r="B8" s="182"/>
      <c r="C8" s="182"/>
      <c r="D8" s="182"/>
    </row>
    <row r="9" spans="1:4">
      <c r="A9" s="190"/>
      <c r="B9" s="190"/>
      <c r="C9" s="190"/>
      <c r="D9" s="190"/>
    </row>
  </sheetData>
  <mergeCells count="1">
    <mergeCell ref="A1:D1"/>
  </mergeCells>
  <pageMargins left="0.7" right="0.7" top="0.75" bottom="0.75" header="0.51180555555555496" footer="0.51180555555555496"/>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sheetPr>
  <dimension ref="A1:D7"/>
  <sheetViews>
    <sheetView zoomScale="110" zoomScaleNormal="110" workbookViewId="0">
      <selection activeCell="D11" sqref="D11"/>
    </sheetView>
  </sheetViews>
  <sheetFormatPr baseColWidth="10" defaultColWidth="11.125" defaultRowHeight="15.75"/>
  <cols>
    <col min="1" max="1" width="30.875" customWidth="1"/>
  </cols>
  <sheetData>
    <row r="1" spans="1:4" ht="32.1" customHeight="1">
      <c r="A1" s="274" t="s">
        <v>294</v>
      </c>
      <c r="B1" s="274"/>
      <c r="C1" s="274"/>
      <c r="D1" s="274"/>
    </row>
    <row r="2" spans="1:4">
      <c r="A2" s="191" t="s">
        <v>284</v>
      </c>
      <c r="B2" s="186">
        <v>2015</v>
      </c>
      <c r="C2" s="186">
        <v>2018</v>
      </c>
      <c r="D2" s="186">
        <v>2020</v>
      </c>
    </row>
    <row r="3" spans="1:4">
      <c r="A3" s="192" t="s">
        <v>295</v>
      </c>
      <c r="B3" s="188">
        <v>16529</v>
      </c>
      <c r="C3" s="188">
        <v>17508</v>
      </c>
      <c r="D3" s="188">
        <v>17963</v>
      </c>
    </row>
    <row r="4" spans="1:4">
      <c r="A4" s="276" t="s">
        <v>296</v>
      </c>
      <c r="B4" s="276"/>
      <c r="C4" s="194">
        <f>C3/B3</f>
        <v>1.0592292334684494</v>
      </c>
      <c r="D4" s="194">
        <f>D3/B3</f>
        <v>1.0867566095952568</v>
      </c>
    </row>
    <row r="5" spans="1:4">
      <c r="A5" s="193" t="s">
        <v>297</v>
      </c>
      <c r="B5" s="181"/>
      <c r="C5" s="195"/>
      <c r="D5" s="194">
        <f>D3/C3</f>
        <v>1.0259881197167009</v>
      </c>
    </row>
    <row r="6" spans="1:4">
      <c r="A6" s="196" t="s">
        <v>289</v>
      </c>
      <c r="B6" s="196"/>
      <c r="C6" s="196"/>
      <c r="D6" s="183"/>
    </row>
    <row r="7" spans="1:4">
      <c r="A7" s="183"/>
      <c r="B7" s="183"/>
      <c r="C7" s="183"/>
      <c r="D7" s="183"/>
    </row>
  </sheetData>
  <mergeCells count="2">
    <mergeCell ref="A1:D1"/>
    <mergeCell ref="A4:B4"/>
  </mergeCells>
  <pageMargins left="0.7" right="0.7" top="0.75" bottom="0.75" header="0.51180555555555496" footer="0.51180555555555496"/>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sheetPr>
  <dimension ref="A1:D7"/>
  <sheetViews>
    <sheetView zoomScale="110" zoomScaleNormal="110" workbookViewId="0">
      <selection activeCell="D11" sqref="D11"/>
    </sheetView>
  </sheetViews>
  <sheetFormatPr baseColWidth="10" defaultColWidth="11.125" defaultRowHeight="15.75"/>
  <cols>
    <col min="1" max="1" width="34.875" customWidth="1"/>
  </cols>
  <sheetData>
    <row r="1" spans="1:4" ht="32.1" customHeight="1">
      <c r="A1" s="274" t="s">
        <v>298</v>
      </c>
      <c r="B1" s="274"/>
      <c r="C1" s="274"/>
      <c r="D1" s="274"/>
    </row>
    <row r="2" spans="1:4">
      <c r="A2" s="191" t="s">
        <v>299</v>
      </c>
      <c r="B2" s="186">
        <v>2015</v>
      </c>
      <c r="C2" s="186">
        <v>2018</v>
      </c>
      <c r="D2" s="186">
        <v>2020</v>
      </c>
    </row>
    <row r="3" spans="1:4">
      <c r="A3" s="192" t="s">
        <v>300</v>
      </c>
      <c r="B3" s="197">
        <v>916</v>
      </c>
      <c r="C3" s="197">
        <v>972</v>
      </c>
      <c r="D3" s="197">
        <v>1005</v>
      </c>
    </row>
    <row r="4" spans="1:4">
      <c r="A4" s="276" t="s">
        <v>296</v>
      </c>
      <c r="B4" s="276"/>
      <c r="C4" s="194">
        <f>C3/B3</f>
        <v>1.0611353711790392</v>
      </c>
      <c r="D4" s="194">
        <f>D3/B3</f>
        <v>1.0971615720524017</v>
      </c>
    </row>
    <row r="5" spans="1:4">
      <c r="A5" s="193" t="s">
        <v>297</v>
      </c>
      <c r="B5" s="181"/>
      <c r="C5" s="195"/>
      <c r="D5" s="194">
        <f>D3/C3</f>
        <v>1.0339506172839505</v>
      </c>
    </row>
    <row r="6" spans="1:4">
      <c r="A6" s="198" t="s">
        <v>289</v>
      </c>
      <c r="B6" s="198"/>
      <c r="C6" s="198"/>
      <c r="D6" s="182"/>
    </row>
    <row r="7" spans="1:4">
      <c r="A7" s="183"/>
      <c r="B7" s="182"/>
      <c r="C7" s="182"/>
      <c r="D7" s="182"/>
    </row>
  </sheetData>
  <mergeCells count="2">
    <mergeCell ref="A1:D1"/>
    <mergeCell ref="A4:B4"/>
  </mergeCells>
  <pageMargins left="0.7" right="0.7" top="0.75" bottom="0.75" header="0.51180555555555496" footer="0.51180555555555496"/>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D8"/>
  <sheetViews>
    <sheetView zoomScale="110" zoomScaleNormal="110" workbookViewId="0">
      <selection activeCell="D11" sqref="D11"/>
    </sheetView>
  </sheetViews>
  <sheetFormatPr baseColWidth="10" defaultColWidth="11.125" defaultRowHeight="15.75"/>
  <cols>
    <col min="1" max="1" width="28.625" customWidth="1"/>
  </cols>
  <sheetData>
    <row r="1" spans="1:4" ht="32.1" customHeight="1">
      <c r="A1" s="274" t="s">
        <v>301</v>
      </c>
      <c r="B1" s="274"/>
      <c r="C1" s="274"/>
      <c r="D1" s="274"/>
    </row>
    <row r="2" spans="1:4">
      <c r="A2" s="191" t="s">
        <v>284</v>
      </c>
      <c r="B2" s="186">
        <v>2015</v>
      </c>
      <c r="C2" s="186">
        <v>2018</v>
      </c>
      <c r="D2" s="186">
        <v>2020</v>
      </c>
    </row>
    <row r="3" spans="1:4">
      <c r="A3" s="193" t="s">
        <v>302</v>
      </c>
      <c r="B3" s="199">
        <v>14.92</v>
      </c>
      <c r="C3" s="199">
        <v>13.58</v>
      </c>
      <c r="D3" s="199">
        <v>14.27</v>
      </c>
    </row>
    <row r="4" spans="1:4">
      <c r="A4" s="277" t="s">
        <v>296</v>
      </c>
      <c r="B4" s="277"/>
      <c r="C4" s="194">
        <f>C3/B3</f>
        <v>0.91018766756032177</v>
      </c>
      <c r="D4" s="194">
        <f>D3/B3</f>
        <v>0.95643431635388743</v>
      </c>
    </row>
    <row r="5" spans="1:4">
      <c r="A5" s="200" t="s">
        <v>297</v>
      </c>
      <c r="B5" s="195"/>
      <c r="C5" s="195"/>
      <c r="D5" s="194">
        <f>D3/C3</f>
        <v>1.0508100147275405</v>
      </c>
    </row>
    <row r="6" spans="1:4">
      <c r="A6" s="201" t="s">
        <v>289</v>
      </c>
      <c r="B6" s="201"/>
      <c r="C6" s="201"/>
      <c r="D6" s="201"/>
    </row>
    <row r="7" spans="1:4">
      <c r="A7" s="183"/>
      <c r="B7" s="182"/>
      <c r="C7" s="182"/>
      <c r="D7" s="182"/>
    </row>
    <row r="8" spans="1:4">
      <c r="A8" s="10"/>
      <c r="B8" s="10"/>
      <c r="C8" s="10"/>
      <c r="D8" s="10"/>
    </row>
  </sheetData>
  <mergeCells count="2">
    <mergeCell ref="A1:D1"/>
    <mergeCell ref="A4:B4"/>
  </mergeCells>
  <pageMargins left="0.7" right="0.7" top="0.75" bottom="0.75" header="0.51180555555555496" footer="0.51180555555555496"/>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sheetPr>
  <dimension ref="A1:D9"/>
  <sheetViews>
    <sheetView zoomScale="110" zoomScaleNormal="110" workbookViewId="0">
      <selection activeCell="D11" sqref="D11"/>
    </sheetView>
  </sheetViews>
  <sheetFormatPr baseColWidth="10" defaultColWidth="11.125" defaultRowHeight="15.75"/>
  <cols>
    <col min="1" max="1" width="30" customWidth="1"/>
  </cols>
  <sheetData>
    <row r="1" spans="1:4" ht="27.95" customHeight="1">
      <c r="A1" s="275" t="s">
        <v>303</v>
      </c>
      <c r="B1" s="275"/>
      <c r="C1" s="275"/>
      <c r="D1" s="275"/>
    </row>
    <row r="2" spans="1:4">
      <c r="A2" s="191" t="s">
        <v>284</v>
      </c>
      <c r="B2" s="186">
        <v>2015</v>
      </c>
      <c r="C2" s="186">
        <v>2018</v>
      </c>
      <c r="D2" s="186">
        <v>2020</v>
      </c>
    </row>
    <row r="3" spans="1:4">
      <c r="A3" s="176" t="s">
        <v>304</v>
      </c>
      <c r="B3" s="177">
        <v>531</v>
      </c>
      <c r="C3" s="177">
        <v>580</v>
      </c>
      <c r="D3" s="202">
        <v>590</v>
      </c>
    </row>
    <row r="4" spans="1:4">
      <c r="A4" s="276" t="s">
        <v>296</v>
      </c>
      <c r="B4" s="276"/>
      <c r="C4" s="180">
        <v>1.0922000000000001</v>
      </c>
      <c r="D4" s="180">
        <v>1.1111</v>
      </c>
    </row>
    <row r="5" spans="1:4" ht="21" customHeight="1">
      <c r="A5" s="193" t="s">
        <v>297</v>
      </c>
      <c r="B5" s="203"/>
      <c r="C5" s="180"/>
      <c r="D5" s="180">
        <v>1.0172000000000001</v>
      </c>
    </row>
    <row r="6" spans="1:4" ht="21.75" customHeight="1">
      <c r="A6" s="278" t="s">
        <v>305</v>
      </c>
      <c r="B6" s="278"/>
      <c r="C6" s="278"/>
      <c r="D6" s="278"/>
    </row>
    <row r="7" spans="1:4">
      <c r="A7" s="278"/>
      <c r="B7" s="278"/>
      <c r="C7" s="278"/>
      <c r="D7" s="278"/>
    </row>
    <row r="8" spans="1:4">
      <c r="A8" s="204" t="s">
        <v>289</v>
      </c>
      <c r="B8" s="184"/>
      <c r="C8" s="182"/>
      <c r="D8" s="182"/>
    </row>
    <row r="9" spans="1:4">
      <c r="A9" s="205"/>
      <c r="B9" s="185"/>
      <c r="C9" s="185"/>
      <c r="D9" s="185"/>
    </row>
  </sheetData>
  <mergeCells count="3">
    <mergeCell ref="A1:D1"/>
    <mergeCell ref="A4:B4"/>
    <mergeCell ref="A6:D7"/>
  </mergeCells>
  <pageMargins left="0.7" right="0.7" top="0.75" bottom="0.75" header="0.51180555555555496" footer="0.51180555555555496"/>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sheetPr>
  <dimension ref="A1:D7"/>
  <sheetViews>
    <sheetView zoomScale="110" zoomScaleNormal="110" workbookViewId="0">
      <selection activeCell="D11" sqref="D11"/>
    </sheetView>
  </sheetViews>
  <sheetFormatPr baseColWidth="10" defaultColWidth="11.125" defaultRowHeight="15.75"/>
  <cols>
    <col min="1" max="1" width="27" customWidth="1"/>
  </cols>
  <sheetData>
    <row r="1" spans="1:4" ht="32.1" customHeight="1">
      <c r="A1" s="275" t="s">
        <v>306</v>
      </c>
      <c r="B1" s="275"/>
      <c r="C1" s="275"/>
      <c r="D1" s="275"/>
    </row>
    <row r="2" spans="1:4">
      <c r="A2" s="191" t="s">
        <v>284</v>
      </c>
      <c r="B2" s="186">
        <v>2015</v>
      </c>
      <c r="C2" s="186">
        <v>2018</v>
      </c>
      <c r="D2" s="186">
        <v>2020</v>
      </c>
    </row>
    <row r="3" spans="1:4">
      <c r="A3" s="176" t="s">
        <v>307</v>
      </c>
      <c r="B3" s="206">
        <v>1.73</v>
      </c>
      <c r="C3" s="206">
        <v>1.68</v>
      </c>
      <c r="D3" s="206">
        <v>1.7</v>
      </c>
    </row>
    <row r="4" spans="1:4">
      <c r="A4" s="207" t="s">
        <v>296</v>
      </c>
      <c r="B4" s="208"/>
      <c r="C4" s="180">
        <v>0.97099999999999997</v>
      </c>
      <c r="D4" s="180">
        <v>0.98260000000000003</v>
      </c>
    </row>
    <row r="5" spans="1:4">
      <c r="A5" s="193" t="s">
        <v>297</v>
      </c>
      <c r="B5" s="195"/>
      <c r="C5" s="195"/>
      <c r="D5" s="180">
        <v>1.0119</v>
      </c>
    </row>
    <row r="6" spans="1:4">
      <c r="A6" s="209" t="s">
        <v>289</v>
      </c>
      <c r="B6" s="10"/>
      <c r="C6" s="10"/>
      <c r="D6" s="10"/>
    </row>
    <row r="7" spans="1:4">
      <c r="A7" s="209"/>
      <c r="B7" s="10"/>
      <c r="C7" s="10"/>
      <c r="D7" s="10"/>
    </row>
  </sheetData>
  <mergeCells count="1">
    <mergeCell ref="A1:D1"/>
  </mergeCells>
  <pageMargins left="0.7" right="0.7" top="0.75" bottom="0.75" header="0.51180555555555496" footer="0.51180555555555496"/>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sheetPr>
  <dimension ref="A1:D17"/>
  <sheetViews>
    <sheetView zoomScale="110" zoomScaleNormal="110" workbookViewId="0">
      <selection sqref="A1:D1"/>
    </sheetView>
  </sheetViews>
  <sheetFormatPr baseColWidth="10" defaultColWidth="11.125" defaultRowHeight="15.75"/>
  <cols>
    <col min="1" max="1" width="34.875" customWidth="1"/>
    <col min="4" max="4" width="11.5" customWidth="1"/>
  </cols>
  <sheetData>
    <row r="1" spans="1:4" ht="32.1" customHeight="1">
      <c r="A1" s="279" t="s">
        <v>308</v>
      </c>
      <c r="B1" s="279"/>
      <c r="C1" s="279"/>
      <c r="D1" s="279"/>
    </row>
    <row r="2" spans="1:4" ht="15.95" customHeight="1">
      <c r="A2" s="210"/>
      <c r="B2" s="280" t="s">
        <v>309</v>
      </c>
      <c r="C2" s="280"/>
      <c r="D2" s="280"/>
    </row>
    <row r="3" spans="1:4" ht="51">
      <c r="A3" s="211" t="s">
        <v>310</v>
      </c>
      <c r="B3" s="212" t="s">
        <v>311</v>
      </c>
      <c r="C3" s="212" t="s">
        <v>312</v>
      </c>
      <c r="D3" s="212" t="s">
        <v>313</v>
      </c>
    </row>
    <row r="4" spans="1:4">
      <c r="A4" s="213" t="s">
        <v>314</v>
      </c>
      <c r="B4" s="214">
        <v>1</v>
      </c>
      <c r="C4" s="215">
        <v>87</v>
      </c>
      <c r="D4" s="215" t="s">
        <v>315</v>
      </c>
    </row>
    <row r="5" spans="1:4">
      <c r="A5" s="213" t="s">
        <v>316</v>
      </c>
      <c r="B5" s="214">
        <v>2</v>
      </c>
      <c r="C5" s="215">
        <v>152</v>
      </c>
      <c r="D5" s="215" t="s">
        <v>317</v>
      </c>
    </row>
    <row r="6" spans="1:4">
      <c r="A6" s="213" t="s">
        <v>318</v>
      </c>
      <c r="B6" s="214">
        <v>3</v>
      </c>
      <c r="C6" s="215">
        <v>264</v>
      </c>
      <c r="D6" s="215" t="s">
        <v>319</v>
      </c>
    </row>
    <row r="7" spans="1:4">
      <c r="A7" s="216" t="s">
        <v>320</v>
      </c>
      <c r="B7" s="217">
        <v>29</v>
      </c>
      <c r="C7" s="218">
        <v>820</v>
      </c>
      <c r="D7" s="218">
        <v>71</v>
      </c>
    </row>
    <row r="8" spans="1:4">
      <c r="A8" s="213" t="s">
        <v>321</v>
      </c>
      <c r="B8" s="214">
        <v>38</v>
      </c>
      <c r="C8" s="215">
        <v>989</v>
      </c>
      <c r="D8" s="215">
        <v>69.8</v>
      </c>
    </row>
    <row r="9" spans="1:4" ht="15.95" customHeight="1">
      <c r="A9" s="210"/>
      <c r="B9" s="280" t="s">
        <v>322</v>
      </c>
      <c r="C9" s="280"/>
      <c r="D9" s="280"/>
    </row>
    <row r="10" spans="1:4" ht="51">
      <c r="A10" s="211" t="s">
        <v>323</v>
      </c>
      <c r="B10" s="212" t="s">
        <v>311</v>
      </c>
      <c r="C10" s="212" t="s">
        <v>312</v>
      </c>
      <c r="D10" s="212" t="s">
        <v>313</v>
      </c>
    </row>
    <row r="11" spans="1:4">
      <c r="A11" s="213" t="s">
        <v>314</v>
      </c>
      <c r="B11" s="214">
        <v>1</v>
      </c>
      <c r="C11" s="215">
        <v>131</v>
      </c>
      <c r="D11" s="215">
        <v>80.599999999999994</v>
      </c>
    </row>
    <row r="12" spans="1:4">
      <c r="A12" s="213" t="s">
        <v>316</v>
      </c>
      <c r="B12" s="214">
        <v>2</v>
      </c>
      <c r="C12" s="215">
        <v>186</v>
      </c>
      <c r="D12" s="215">
        <v>79</v>
      </c>
    </row>
    <row r="13" spans="1:4">
      <c r="A13" s="213" t="s">
        <v>318</v>
      </c>
      <c r="B13" s="214">
        <v>3</v>
      </c>
      <c r="C13" s="215">
        <v>247</v>
      </c>
      <c r="D13" s="219">
        <v>77.7</v>
      </c>
    </row>
    <row r="14" spans="1:4">
      <c r="A14" s="216" t="s">
        <v>320</v>
      </c>
      <c r="B14" s="217">
        <v>25</v>
      </c>
      <c r="C14" s="218">
        <v>772</v>
      </c>
      <c r="D14" s="220">
        <v>71.7</v>
      </c>
    </row>
    <row r="15" spans="1:4">
      <c r="A15" s="213" t="s">
        <v>324</v>
      </c>
      <c r="B15" s="214">
        <v>53</v>
      </c>
      <c r="C15" s="215">
        <v>1999</v>
      </c>
      <c r="D15" s="215">
        <v>65.7</v>
      </c>
    </row>
    <row r="16" spans="1:4">
      <c r="A16" s="281" t="s">
        <v>325</v>
      </c>
      <c r="B16" s="281"/>
      <c r="C16" s="281"/>
      <c r="D16" s="281"/>
    </row>
    <row r="17" spans="1:4">
      <c r="A17" s="205"/>
      <c r="B17" s="185"/>
      <c r="C17" s="221"/>
      <c r="D17" s="221"/>
    </row>
  </sheetData>
  <mergeCells count="4">
    <mergeCell ref="A1:D1"/>
    <mergeCell ref="B2:D2"/>
    <mergeCell ref="B9:D9"/>
    <mergeCell ref="A16:D16"/>
  </mergeCells>
  <pageMargins left="0.7" right="0.7" top="0.75" bottom="0.75" header="0.51180555555555496" footer="0.51180555555555496"/>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33"/>
  <sheetViews>
    <sheetView zoomScale="110" zoomScaleNormal="110" workbookViewId="0">
      <selection activeCell="A29" sqref="A29"/>
    </sheetView>
  </sheetViews>
  <sheetFormatPr baseColWidth="10" defaultColWidth="11.125" defaultRowHeight="15.75"/>
  <cols>
    <col min="1" max="1" width="33.875" customWidth="1"/>
    <col min="2" max="4" width="9.125" style="34" customWidth="1"/>
    <col min="5" max="5" width="9.125" style="35" customWidth="1"/>
    <col min="1017" max="1024" width="8.875" customWidth="1"/>
  </cols>
  <sheetData>
    <row r="1" spans="1:5" s="2" customFormat="1">
      <c r="A1" s="229" t="s">
        <v>85</v>
      </c>
      <c r="B1" s="229"/>
      <c r="C1" s="229"/>
      <c r="D1" s="229"/>
      <c r="E1" s="229"/>
    </row>
    <row r="2" spans="1:5" ht="24.95" customHeight="1">
      <c r="A2" s="230"/>
      <c r="B2" s="36" t="s">
        <v>86</v>
      </c>
      <c r="C2" s="231" t="s">
        <v>87</v>
      </c>
      <c r="D2" s="231"/>
      <c r="E2" s="231"/>
    </row>
    <row r="3" spans="1:5">
      <c r="A3" s="230"/>
      <c r="B3" s="37" t="s">
        <v>65</v>
      </c>
      <c r="C3" s="38" t="s">
        <v>65</v>
      </c>
      <c r="D3" s="38" t="s">
        <v>88</v>
      </c>
      <c r="E3" s="38" t="s">
        <v>89</v>
      </c>
    </row>
    <row r="4" spans="1:5">
      <c r="A4" s="39" t="s">
        <v>90</v>
      </c>
      <c r="B4" s="40">
        <v>13978</v>
      </c>
      <c r="C4" s="40">
        <v>13551</v>
      </c>
      <c r="D4" s="40">
        <v>4865</v>
      </c>
      <c r="E4" s="41">
        <v>8686</v>
      </c>
    </row>
    <row r="5" spans="1:5">
      <c r="A5" s="42" t="s">
        <v>91</v>
      </c>
      <c r="B5" s="43">
        <v>1240</v>
      </c>
      <c r="C5" s="43">
        <v>1143</v>
      </c>
      <c r="D5" s="43">
        <v>333</v>
      </c>
      <c r="E5" s="44">
        <v>810</v>
      </c>
    </row>
    <row r="6" spans="1:5">
      <c r="A6" s="45" t="s">
        <v>92</v>
      </c>
      <c r="B6" s="43">
        <v>119</v>
      </c>
      <c r="C6" s="43">
        <v>76</v>
      </c>
      <c r="D6" s="43">
        <v>32</v>
      </c>
      <c r="E6" s="44">
        <v>44</v>
      </c>
    </row>
    <row r="7" spans="1:5">
      <c r="A7" s="45" t="s">
        <v>93</v>
      </c>
      <c r="B7" s="43">
        <v>1121</v>
      </c>
      <c r="C7" s="43">
        <v>1067</v>
      </c>
      <c r="D7" s="43">
        <v>301</v>
      </c>
      <c r="E7" s="44">
        <v>766</v>
      </c>
    </row>
    <row r="8" spans="1:5">
      <c r="A8" s="42" t="s">
        <v>94</v>
      </c>
      <c r="B8" s="43">
        <v>2186</v>
      </c>
      <c r="C8" s="43">
        <v>2302</v>
      </c>
      <c r="D8" s="43">
        <v>1100</v>
      </c>
      <c r="E8" s="44">
        <v>1202</v>
      </c>
    </row>
    <row r="9" spans="1:5">
      <c r="A9" s="45" t="s">
        <v>95</v>
      </c>
      <c r="B9" s="43">
        <v>1379</v>
      </c>
      <c r="C9" s="43">
        <v>1462</v>
      </c>
      <c r="D9" s="43">
        <v>703</v>
      </c>
      <c r="E9" s="44">
        <v>759</v>
      </c>
    </row>
    <row r="10" spans="1:5">
      <c r="A10" s="45" t="s">
        <v>96</v>
      </c>
      <c r="B10" s="43">
        <v>623</v>
      </c>
      <c r="C10" s="43">
        <v>660</v>
      </c>
      <c r="D10" s="43">
        <v>289</v>
      </c>
      <c r="E10" s="44">
        <v>371</v>
      </c>
    </row>
    <row r="11" spans="1:5">
      <c r="A11" s="45" t="s">
        <v>97</v>
      </c>
      <c r="B11" s="43">
        <v>184</v>
      </c>
      <c r="C11" s="43">
        <v>180</v>
      </c>
      <c r="D11" s="43">
        <v>108</v>
      </c>
      <c r="E11" s="44">
        <v>72</v>
      </c>
    </row>
    <row r="12" spans="1:5">
      <c r="A12" s="42" t="s">
        <v>98</v>
      </c>
      <c r="B12" s="43">
        <v>331</v>
      </c>
      <c r="C12" s="43">
        <v>317</v>
      </c>
      <c r="D12" s="43">
        <v>36</v>
      </c>
      <c r="E12" s="44">
        <v>281</v>
      </c>
    </row>
    <row r="13" spans="1:5">
      <c r="A13" s="45" t="s">
        <v>99</v>
      </c>
      <c r="B13" s="43">
        <v>197</v>
      </c>
      <c r="C13" s="43">
        <v>189</v>
      </c>
      <c r="D13" s="43">
        <v>25</v>
      </c>
      <c r="E13" s="44">
        <v>164</v>
      </c>
    </row>
    <row r="14" spans="1:5">
      <c r="A14" s="45" t="s">
        <v>100</v>
      </c>
      <c r="B14" s="43">
        <v>134</v>
      </c>
      <c r="C14" s="43">
        <v>128</v>
      </c>
      <c r="D14" s="43">
        <v>11</v>
      </c>
      <c r="E14" s="44">
        <v>117</v>
      </c>
    </row>
    <row r="15" spans="1:5">
      <c r="A15" s="42" t="s">
        <v>101</v>
      </c>
      <c r="B15" s="43">
        <v>72</v>
      </c>
      <c r="C15" s="43">
        <v>77</v>
      </c>
      <c r="D15" s="43">
        <v>19</v>
      </c>
      <c r="E15" s="44">
        <v>58</v>
      </c>
    </row>
    <row r="16" spans="1:5">
      <c r="A16" s="42" t="s">
        <v>102</v>
      </c>
      <c r="B16" s="43">
        <v>9871</v>
      </c>
      <c r="C16" s="43">
        <v>9445</v>
      </c>
      <c r="D16" s="43">
        <v>3177</v>
      </c>
      <c r="E16" s="44">
        <v>6268</v>
      </c>
    </row>
    <row r="17" spans="1:5">
      <c r="A17" s="46" t="s">
        <v>103</v>
      </c>
      <c r="B17" s="43">
        <v>3776</v>
      </c>
      <c r="C17" s="43">
        <f>C18+C19</f>
        <v>3306</v>
      </c>
      <c r="D17" s="43">
        <f>D18+D19</f>
        <v>1086</v>
      </c>
      <c r="E17" s="43">
        <f>E18+E19</f>
        <v>2220</v>
      </c>
    </row>
    <row r="18" spans="1:5">
      <c r="A18" s="47" t="s">
        <v>104</v>
      </c>
      <c r="B18" s="43" t="s">
        <v>105</v>
      </c>
      <c r="C18" s="43">
        <v>1902</v>
      </c>
      <c r="D18" s="43">
        <v>643</v>
      </c>
      <c r="E18" s="48">
        <v>1259</v>
      </c>
    </row>
    <row r="19" spans="1:5">
      <c r="A19" s="49" t="s">
        <v>106</v>
      </c>
      <c r="B19" s="43" t="s">
        <v>105</v>
      </c>
      <c r="C19" s="43">
        <v>1404</v>
      </c>
      <c r="D19" s="43">
        <v>443</v>
      </c>
      <c r="E19" s="50">
        <v>961</v>
      </c>
    </row>
    <row r="20" spans="1:5">
      <c r="A20" s="46" t="s">
        <v>107</v>
      </c>
      <c r="B20" s="43">
        <v>4614</v>
      </c>
      <c r="C20" s="43">
        <v>4555</v>
      </c>
      <c r="D20" s="43">
        <v>1530</v>
      </c>
      <c r="E20" s="50">
        <f>E21+E22</f>
        <v>3025</v>
      </c>
    </row>
    <row r="21" spans="1:5">
      <c r="A21" s="51" t="s">
        <v>108</v>
      </c>
      <c r="B21" s="43" t="s">
        <v>105</v>
      </c>
      <c r="C21" s="43">
        <v>2220</v>
      </c>
      <c r="D21" s="43">
        <v>695</v>
      </c>
      <c r="E21" s="50">
        <v>1525</v>
      </c>
    </row>
    <row r="22" spans="1:5">
      <c r="A22" s="51" t="s">
        <v>109</v>
      </c>
      <c r="B22" s="43" t="s">
        <v>105</v>
      </c>
      <c r="C22" s="43">
        <v>2335</v>
      </c>
      <c r="D22" s="43">
        <v>835</v>
      </c>
      <c r="E22" s="50">
        <v>1500</v>
      </c>
    </row>
    <row r="23" spans="1:5">
      <c r="A23" s="46" t="s">
        <v>110</v>
      </c>
      <c r="B23" s="43">
        <f>B24+B25</f>
        <v>685</v>
      </c>
      <c r="C23" s="43">
        <f>C24+C25</f>
        <v>898</v>
      </c>
      <c r="D23" s="43">
        <f>D24+D25</f>
        <v>329</v>
      </c>
      <c r="E23" s="43">
        <f>E24+E25</f>
        <v>569</v>
      </c>
    </row>
    <row r="24" spans="1:5">
      <c r="A24" s="45" t="s">
        <v>111</v>
      </c>
      <c r="B24" s="43">
        <v>566</v>
      </c>
      <c r="C24" s="43">
        <v>695</v>
      </c>
      <c r="D24" s="43">
        <v>263</v>
      </c>
      <c r="E24" s="50">
        <v>432</v>
      </c>
    </row>
    <row r="25" spans="1:5">
      <c r="A25" s="45" t="s">
        <v>112</v>
      </c>
      <c r="B25" s="43">
        <v>119</v>
      </c>
      <c r="C25" s="43">
        <v>203</v>
      </c>
      <c r="D25" s="43">
        <v>66</v>
      </c>
      <c r="E25" s="50">
        <v>137</v>
      </c>
    </row>
    <row r="26" spans="1:5">
      <c r="A26" s="46" t="s">
        <v>113</v>
      </c>
      <c r="B26" s="43">
        <v>166</v>
      </c>
      <c r="C26" s="43">
        <v>171</v>
      </c>
      <c r="D26" s="43">
        <v>57</v>
      </c>
      <c r="E26" s="50">
        <v>114</v>
      </c>
    </row>
    <row r="27" spans="1:5">
      <c r="A27" s="46" t="s">
        <v>114</v>
      </c>
      <c r="B27" s="43">
        <v>630</v>
      </c>
      <c r="C27" s="43">
        <v>515</v>
      </c>
      <c r="D27" s="43">
        <v>175</v>
      </c>
      <c r="E27" s="50">
        <f>E28+E29</f>
        <v>340</v>
      </c>
    </row>
    <row r="28" spans="1:5">
      <c r="A28" s="51" t="s">
        <v>115</v>
      </c>
      <c r="B28" s="43" t="s">
        <v>105</v>
      </c>
      <c r="C28" s="43">
        <v>225</v>
      </c>
      <c r="D28" s="43">
        <v>69</v>
      </c>
      <c r="E28" s="50">
        <v>156</v>
      </c>
    </row>
    <row r="29" spans="1:5">
      <c r="A29" s="51" t="s">
        <v>116</v>
      </c>
      <c r="B29" s="43" t="s">
        <v>105</v>
      </c>
      <c r="C29" s="43">
        <v>290</v>
      </c>
      <c r="D29" s="43">
        <v>106</v>
      </c>
      <c r="E29" s="50">
        <v>184</v>
      </c>
    </row>
    <row r="30" spans="1:5">
      <c r="A30" s="42" t="s">
        <v>117</v>
      </c>
      <c r="B30" s="43">
        <v>278</v>
      </c>
      <c r="C30" s="43">
        <v>267</v>
      </c>
      <c r="D30" s="43">
        <v>200</v>
      </c>
      <c r="E30" s="50">
        <v>67</v>
      </c>
    </row>
    <row r="31" spans="1:5">
      <c r="A31" s="33" t="s">
        <v>118</v>
      </c>
      <c r="B31" s="33"/>
      <c r="C31" s="33"/>
      <c r="D31" s="33"/>
      <c r="E31" s="33"/>
    </row>
    <row r="32" spans="1:5">
      <c r="A32" s="52"/>
      <c r="E32" s="53"/>
    </row>
    <row r="33" spans="1:5">
      <c r="A33" s="52"/>
      <c r="E33" s="53"/>
    </row>
  </sheetData>
  <mergeCells count="3">
    <mergeCell ref="A1:E1"/>
    <mergeCell ref="A2:A3"/>
    <mergeCell ref="C2:E2"/>
  </mergeCells>
  <pageMargins left="0.7" right="0.7" top="0.75" bottom="0.75" header="0.51180555555555496" footer="0.51180555555555496"/>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J17"/>
  <sheetViews>
    <sheetView topLeftCell="A7" zoomScale="110" zoomScaleNormal="110" workbookViewId="0">
      <selection activeCell="A17" sqref="A17"/>
    </sheetView>
  </sheetViews>
  <sheetFormatPr baseColWidth="10" defaultColWidth="6.875" defaultRowHeight="15.75"/>
  <cols>
    <col min="1" max="1" width="11.125" style="54" customWidth="1"/>
    <col min="2" max="2" width="51.5" style="54" customWidth="1"/>
    <col min="3" max="7" width="8.5" style="54" customWidth="1"/>
    <col min="8" max="1024" width="6.875" style="54"/>
  </cols>
  <sheetData>
    <row r="1" spans="1:1024">
      <c r="A1" s="233" t="s">
        <v>119</v>
      </c>
      <c r="B1" s="233"/>
      <c r="C1" s="233"/>
      <c r="D1" s="233"/>
      <c r="E1" s="233"/>
      <c r="F1" s="233"/>
      <c r="G1" s="233"/>
    </row>
    <row r="2" spans="1:1024" ht="23.25">
      <c r="A2" s="234"/>
      <c r="B2" s="234"/>
      <c r="C2" s="56" t="s">
        <v>120</v>
      </c>
      <c r="D2" s="56" t="s">
        <v>121</v>
      </c>
      <c r="E2" s="56" t="s">
        <v>122</v>
      </c>
      <c r="F2" s="56" t="s">
        <v>123</v>
      </c>
      <c r="G2" s="56" t="s">
        <v>86</v>
      </c>
      <c r="AMJ2" s="10"/>
    </row>
    <row r="3" spans="1:1024" ht="15.95" customHeight="1">
      <c r="A3" s="235" t="s">
        <v>124</v>
      </c>
      <c r="B3" s="57" t="s">
        <v>125</v>
      </c>
      <c r="C3" s="58">
        <v>5695</v>
      </c>
      <c r="D3" s="58">
        <v>5000</v>
      </c>
      <c r="E3" s="59">
        <v>4551</v>
      </c>
      <c r="F3" s="58">
        <v>4286</v>
      </c>
      <c r="G3" s="58">
        <v>2784</v>
      </c>
      <c r="AMJ3" s="10"/>
    </row>
    <row r="4" spans="1:1024">
      <c r="A4" s="235"/>
      <c r="B4" s="57" t="s">
        <v>126</v>
      </c>
      <c r="C4" s="58">
        <v>0</v>
      </c>
      <c r="D4" s="58">
        <v>0</v>
      </c>
      <c r="E4" s="57">
        <v>0</v>
      </c>
      <c r="F4" s="58">
        <v>0</v>
      </c>
      <c r="G4" s="58">
        <v>0</v>
      </c>
      <c r="AMJ4" s="10"/>
    </row>
    <row r="5" spans="1:1024">
      <c r="A5" s="235"/>
      <c r="B5" s="57" t="s">
        <v>127</v>
      </c>
      <c r="C5" s="58">
        <v>0</v>
      </c>
      <c r="D5" s="58">
        <v>34.565839272834701</v>
      </c>
      <c r="E5" s="57">
        <v>0</v>
      </c>
      <c r="F5" s="57">
        <v>0</v>
      </c>
      <c r="G5" s="57">
        <v>0</v>
      </c>
      <c r="AMJ5" s="10"/>
    </row>
    <row r="6" spans="1:1024">
      <c r="A6" s="235"/>
      <c r="B6" s="57" t="s">
        <v>128</v>
      </c>
      <c r="C6" s="58">
        <v>655</v>
      </c>
      <c r="D6" s="58">
        <v>779</v>
      </c>
      <c r="E6" s="57">
        <v>738</v>
      </c>
      <c r="F6" s="58">
        <v>589</v>
      </c>
      <c r="G6" s="58">
        <v>561</v>
      </c>
      <c r="AMJ6" s="10"/>
    </row>
    <row r="7" spans="1:1024">
      <c r="A7" s="235"/>
      <c r="B7" s="57" t="s">
        <v>129</v>
      </c>
      <c r="C7" s="58">
        <v>17</v>
      </c>
      <c r="D7" s="58">
        <v>23</v>
      </c>
      <c r="E7" s="57">
        <v>13</v>
      </c>
      <c r="F7" s="58">
        <v>2</v>
      </c>
      <c r="G7" s="58">
        <v>6</v>
      </c>
      <c r="AMJ7" s="10"/>
    </row>
    <row r="8" spans="1:1024">
      <c r="A8" s="235"/>
      <c r="B8" s="57" t="s">
        <v>130</v>
      </c>
      <c r="C8" s="58">
        <v>1054</v>
      </c>
      <c r="D8" s="58">
        <v>991</v>
      </c>
      <c r="E8" s="57">
        <v>521</v>
      </c>
      <c r="F8" s="58">
        <v>505</v>
      </c>
      <c r="G8" s="58">
        <v>461</v>
      </c>
      <c r="AMJ8" s="10"/>
    </row>
    <row r="9" spans="1:1024" ht="17.100000000000001" customHeight="1">
      <c r="A9" s="236" t="s">
        <v>131</v>
      </c>
      <c r="B9" s="57" t="s">
        <v>65</v>
      </c>
      <c r="C9" s="58">
        <v>7318</v>
      </c>
      <c r="D9" s="58">
        <v>6887</v>
      </c>
      <c r="E9" s="59">
        <v>7963</v>
      </c>
      <c r="F9" s="58">
        <v>8135</v>
      </c>
      <c r="G9" s="58">
        <v>7335</v>
      </c>
      <c r="AMJ9" s="10"/>
    </row>
    <row r="10" spans="1:1024">
      <c r="A10" s="236"/>
      <c r="B10" s="57" t="s">
        <v>132</v>
      </c>
      <c r="C10" s="58">
        <v>2519</v>
      </c>
      <c r="D10" s="58">
        <v>2887</v>
      </c>
      <c r="E10" s="59">
        <v>3540</v>
      </c>
      <c r="F10" s="58">
        <v>3894</v>
      </c>
      <c r="G10" s="58">
        <v>3426</v>
      </c>
      <c r="AMJ10" s="10"/>
    </row>
    <row r="11" spans="1:1024">
      <c r="A11" s="236"/>
      <c r="B11" s="57" t="s">
        <v>133</v>
      </c>
      <c r="C11" s="58">
        <v>3092</v>
      </c>
      <c r="D11" s="58">
        <v>2424</v>
      </c>
      <c r="E11" s="59">
        <v>2670</v>
      </c>
      <c r="F11" s="59">
        <v>2610</v>
      </c>
      <c r="G11" s="59">
        <v>2302</v>
      </c>
      <c r="AMJ11" s="10"/>
    </row>
    <row r="12" spans="1:1024" ht="18" customHeight="1">
      <c r="A12" s="236"/>
      <c r="B12" s="57" t="s">
        <v>134</v>
      </c>
      <c r="C12" s="58">
        <v>1707</v>
      </c>
      <c r="D12" s="58">
        <v>1576</v>
      </c>
      <c r="E12" s="59">
        <v>1753</v>
      </c>
      <c r="F12" s="59">
        <v>1631</v>
      </c>
      <c r="G12" s="59">
        <v>1607</v>
      </c>
      <c r="AMJ12" s="10"/>
    </row>
    <row r="13" spans="1:1024" ht="18" customHeight="1">
      <c r="A13" s="235" t="s">
        <v>135</v>
      </c>
      <c r="B13" s="57" t="s">
        <v>75</v>
      </c>
      <c r="C13" s="58">
        <v>774</v>
      </c>
      <c r="D13" s="58">
        <v>689</v>
      </c>
      <c r="E13" s="57">
        <v>770</v>
      </c>
      <c r="F13" s="58">
        <v>713</v>
      </c>
      <c r="G13" s="58">
        <v>783</v>
      </c>
      <c r="AMJ13" s="10"/>
    </row>
    <row r="14" spans="1:1024">
      <c r="A14" s="235"/>
      <c r="B14" s="57" t="s">
        <v>136</v>
      </c>
      <c r="C14" s="58">
        <v>1482</v>
      </c>
      <c r="D14" s="58">
        <v>1594</v>
      </c>
      <c r="E14" s="59">
        <v>1460</v>
      </c>
      <c r="F14" s="58">
        <v>1531</v>
      </c>
      <c r="G14" s="58">
        <v>1741</v>
      </c>
      <c r="AMJ14" s="10"/>
    </row>
    <row r="15" spans="1:1024">
      <c r="A15" s="235"/>
      <c r="B15" s="60" t="s">
        <v>137</v>
      </c>
      <c r="C15" s="58">
        <v>748</v>
      </c>
      <c r="D15" s="58">
        <v>746</v>
      </c>
      <c r="E15" s="61">
        <v>644</v>
      </c>
      <c r="F15" s="58">
        <v>630</v>
      </c>
      <c r="G15" s="58">
        <v>746</v>
      </c>
      <c r="AMJ15" s="10"/>
    </row>
    <row r="16" spans="1:1024">
      <c r="A16" s="235"/>
      <c r="B16" s="60" t="s">
        <v>138</v>
      </c>
      <c r="C16" s="58">
        <v>734</v>
      </c>
      <c r="D16" s="58">
        <v>848</v>
      </c>
      <c r="E16" s="61">
        <v>816</v>
      </c>
      <c r="F16" s="58">
        <v>901</v>
      </c>
      <c r="G16" s="58">
        <v>995</v>
      </c>
      <c r="AMJ16" s="10"/>
    </row>
    <row r="17" spans="1:7">
      <c r="A17" s="232" t="s">
        <v>139</v>
      </c>
      <c r="B17" s="232"/>
      <c r="C17" s="232"/>
      <c r="D17" s="232"/>
      <c r="E17" s="232"/>
      <c r="F17" s="232"/>
      <c r="G17" s="232"/>
    </row>
  </sheetData>
  <mergeCells count="6">
    <mergeCell ref="A17:G17"/>
    <mergeCell ref="A1:G1"/>
    <mergeCell ref="A2:B2"/>
    <mergeCell ref="A3:A8"/>
    <mergeCell ref="A9:A12"/>
    <mergeCell ref="A13:A16"/>
  </mergeCells>
  <pageMargins left="0.59027777777777801" right="0.32013888888888897" top="1.10486111111111" bottom="0.78749999999999998" header="0.51180555555555496" footer="0.51180555555555496"/>
  <pageSetup paperSize="9" orientation="portrait" horizontalDpi="300" verticalDpi="300"/>
  <headerFooter>
    <oddHeader>&amp;L&amp;"Arial1,Normal"D10. LA EDUCACIÓN DE ADULTOS Y A DISTANCIA&amp;R&amp;"Arial1,Normal"&amp;7CURSO 2014-15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MJ65"/>
  <sheetViews>
    <sheetView topLeftCell="A49" zoomScale="110" zoomScaleNormal="110" workbookViewId="0">
      <selection sqref="A1:J1"/>
    </sheetView>
  </sheetViews>
  <sheetFormatPr baseColWidth="10" defaultColWidth="12.125" defaultRowHeight="15.75"/>
  <cols>
    <col min="1" max="1" width="16.125" style="1" customWidth="1"/>
    <col min="2" max="10" width="9" style="1" customWidth="1"/>
    <col min="11" max="1023" width="12.125" style="1"/>
    <col min="1024" max="1024" width="11.125" style="2" customWidth="1"/>
  </cols>
  <sheetData>
    <row r="1" spans="1:1024" ht="24" customHeight="1">
      <c r="A1" s="237" t="s">
        <v>140</v>
      </c>
      <c r="B1" s="237"/>
      <c r="C1" s="237"/>
      <c r="D1" s="237"/>
      <c r="E1" s="237"/>
      <c r="F1" s="237"/>
      <c r="G1" s="237"/>
      <c r="H1" s="237"/>
      <c r="I1" s="237"/>
      <c r="J1" s="237"/>
    </row>
    <row r="2" spans="1:1024" ht="45">
      <c r="A2" s="62"/>
      <c r="B2" s="63" t="s">
        <v>141</v>
      </c>
      <c r="C2" s="63" t="s">
        <v>142</v>
      </c>
      <c r="D2" s="63" t="s">
        <v>143</v>
      </c>
      <c r="E2" s="63" t="s">
        <v>74</v>
      </c>
      <c r="F2" s="63" t="s">
        <v>144</v>
      </c>
      <c r="G2" s="63" t="s">
        <v>145</v>
      </c>
      <c r="H2" s="63" t="s">
        <v>146</v>
      </c>
      <c r="I2" s="63" t="s">
        <v>147</v>
      </c>
      <c r="J2" s="64" t="s">
        <v>83</v>
      </c>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row>
    <row r="3" spans="1:1024" s="8" customFormat="1" ht="11.25">
      <c r="A3" s="66" t="s">
        <v>148</v>
      </c>
      <c r="B3" s="67">
        <v>9.2304964599420103</v>
      </c>
      <c r="C3" s="67">
        <v>9.13641802267977</v>
      </c>
      <c r="D3" s="67">
        <v>10.5099278700401</v>
      </c>
      <c r="E3" s="67">
        <v>8.8564206898541702</v>
      </c>
      <c r="F3" s="67">
        <v>6.4401074799898703</v>
      </c>
      <c r="G3" s="67">
        <v>13.6201056767376</v>
      </c>
      <c r="H3" s="67">
        <v>8.3407572383073507</v>
      </c>
      <c r="I3" s="67">
        <v>6.0587798213321902</v>
      </c>
      <c r="J3" s="67">
        <v>24.972720187061601</v>
      </c>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9"/>
      <c r="AMJ3" s="28"/>
    </row>
    <row r="4" spans="1:1024">
      <c r="A4" s="70" t="s">
        <v>149</v>
      </c>
      <c r="B4" s="71">
        <v>5.5963798879903504</v>
      </c>
      <c r="C4" s="71">
        <v>5.5872282118981804</v>
      </c>
      <c r="D4" s="71">
        <v>6.2704092084597702</v>
      </c>
      <c r="E4" s="71">
        <v>5.7164344661232001</v>
      </c>
      <c r="F4" s="71">
        <v>4.5336012469804299</v>
      </c>
      <c r="G4" s="71">
        <v>6.0933547942055704</v>
      </c>
      <c r="H4" s="71">
        <v>3.6671961132392799</v>
      </c>
      <c r="I4" s="71">
        <v>3.0018492767750899</v>
      </c>
      <c r="J4" s="71">
        <v>3.6516853932584299</v>
      </c>
    </row>
    <row r="5" spans="1:1024">
      <c r="A5" s="70" t="s">
        <v>150</v>
      </c>
      <c r="B5" s="71">
        <v>13.003794997171999</v>
      </c>
      <c r="C5" s="71">
        <v>12.5833825888711</v>
      </c>
      <c r="D5" s="71">
        <v>15.1616343736509</v>
      </c>
      <c r="E5" s="71">
        <v>12.3316082645281</v>
      </c>
      <c r="F5" s="71">
        <v>7.7253471405036498</v>
      </c>
      <c r="G5" s="71">
        <v>24.655963302752301</v>
      </c>
      <c r="H5" s="71">
        <v>12.568751273171699</v>
      </c>
      <c r="I5" s="71">
        <v>7.2043852779952999</v>
      </c>
      <c r="J5" s="71">
        <v>28.934010152284301</v>
      </c>
    </row>
    <row r="6" spans="1:1024">
      <c r="A6" s="70" t="s">
        <v>151</v>
      </c>
      <c r="B6" s="71">
        <v>4.0760670887741801</v>
      </c>
      <c r="C6" s="71">
        <v>3.3795992115637299</v>
      </c>
      <c r="D6" s="71">
        <v>3.7063493683286701</v>
      </c>
      <c r="E6" s="71">
        <v>5.2234982065889</v>
      </c>
      <c r="F6" s="71">
        <v>3.4201567571846998</v>
      </c>
      <c r="G6" s="71">
        <v>14.2509135200974</v>
      </c>
      <c r="H6" s="71">
        <v>4.89942528735632</v>
      </c>
      <c r="I6" s="71">
        <v>2.8537196383836201</v>
      </c>
      <c r="J6" s="71">
        <v>8.3333333333333304</v>
      </c>
    </row>
    <row r="7" spans="1:1024">
      <c r="A7" s="66" t="s">
        <v>152</v>
      </c>
      <c r="B7" s="67">
        <v>14.4910242872228</v>
      </c>
      <c r="C7" s="67">
        <v>14.6373248094418</v>
      </c>
      <c r="D7" s="67">
        <v>16.969164715066398</v>
      </c>
      <c r="E7" s="67">
        <v>13.986194439068401</v>
      </c>
      <c r="F7" s="67">
        <v>8.2478856373026002</v>
      </c>
      <c r="G7" s="67">
        <v>17.3825164224356</v>
      </c>
      <c r="H7" s="67">
        <v>9.9836744945372402</v>
      </c>
      <c r="I7" s="67">
        <v>6.8597314350428702</v>
      </c>
      <c r="J7" s="67">
        <v>18.0722891566265</v>
      </c>
    </row>
    <row r="8" spans="1:1024">
      <c r="A8" s="70" t="s">
        <v>153</v>
      </c>
      <c r="B8" s="71">
        <v>8.1760753460058595</v>
      </c>
      <c r="C8" s="71">
        <v>8.6711898063875594</v>
      </c>
      <c r="D8" s="71">
        <v>9.6122008729242996</v>
      </c>
      <c r="E8" s="71">
        <v>8.1707262867810506</v>
      </c>
      <c r="F8" s="71">
        <v>6.6420135305584198</v>
      </c>
      <c r="G8" s="71">
        <v>8.5421719213150098</v>
      </c>
      <c r="H8" s="71">
        <v>4.7401090977490803</v>
      </c>
      <c r="I8" s="71">
        <v>3.8983050847457599</v>
      </c>
      <c r="J8" s="71">
        <v>2.8571428571428599</v>
      </c>
    </row>
    <row r="9" spans="1:1024">
      <c r="A9" s="70" t="s">
        <v>154</v>
      </c>
      <c r="B9" s="71">
        <v>6.1760115514880001</v>
      </c>
      <c r="C9" s="71">
        <v>5.6005895357405997</v>
      </c>
      <c r="D9" s="71">
        <v>5.9770114942528698</v>
      </c>
      <c r="E9" s="71">
        <v>6.1378448352825599</v>
      </c>
      <c r="F9" s="71">
        <v>4.9811418910131398</v>
      </c>
      <c r="G9" s="71">
        <v>14.6254458977408</v>
      </c>
      <c r="H9" s="71">
        <v>8.2038166437143403</v>
      </c>
      <c r="I9" s="71">
        <v>6.3967228611942701</v>
      </c>
      <c r="J9" s="71">
        <v>36.254980079681303</v>
      </c>
    </row>
    <row r="10" spans="1:1024">
      <c r="A10" s="70" t="s">
        <v>155</v>
      </c>
      <c r="B10" s="71">
        <v>6.0500057676779297</v>
      </c>
      <c r="C10" s="71">
        <v>5.8588980758828502</v>
      </c>
      <c r="D10" s="71">
        <v>6.5764148349426597</v>
      </c>
      <c r="E10" s="71">
        <v>6.2276086313922603</v>
      </c>
      <c r="F10" s="71">
        <v>4.0953412784398697</v>
      </c>
      <c r="G10" s="71">
        <v>13.501821493624799</v>
      </c>
      <c r="H10" s="71">
        <v>6.2235393734123603</v>
      </c>
      <c r="I10" s="71">
        <v>3.6370239701151799</v>
      </c>
      <c r="J10" s="71" t="s">
        <v>105</v>
      </c>
    </row>
    <row r="11" spans="1:1024">
      <c r="A11" s="70" t="s">
        <v>156</v>
      </c>
      <c r="B11" s="71">
        <v>6.7698259187620904</v>
      </c>
      <c r="C11" s="71">
        <v>4.4090458455025301</v>
      </c>
      <c r="D11" s="71">
        <v>7.5689837698687699</v>
      </c>
      <c r="E11" s="71">
        <v>8.1872012230601605</v>
      </c>
      <c r="F11" s="71">
        <v>5.6035684415946498</v>
      </c>
      <c r="G11" s="71">
        <v>12.2781675608749</v>
      </c>
      <c r="H11" s="71">
        <v>5.9329216612180602</v>
      </c>
      <c r="I11" s="71">
        <v>4.3569333891914503</v>
      </c>
      <c r="J11" s="71">
        <v>4.7619047619047601</v>
      </c>
    </row>
    <row r="12" spans="1:1024">
      <c r="A12" s="70" t="s">
        <v>157</v>
      </c>
      <c r="B12" s="71">
        <v>13.880759786800899</v>
      </c>
      <c r="C12" s="71">
        <v>14.6198314284453</v>
      </c>
      <c r="D12" s="71">
        <v>15.8061157834572</v>
      </c>
      <c r="E12" s="71">
        <v>12.2462518648959</v>
      </c>
      <c r="F12" s="71">
        <v>9.2437062571816604</v>
      </c>
      <c r="G12" s="71" t="s">
        <v>105</v>
      </c>
      <c r="H12" s="71">
        <v>14.1619360621452</v>
      </c>
      <c r="I12" s="71">
        <v>9.8110127456520395</v>
      </c>
      <c r="J12" s="71">
        <v>26.980402980954999</v>
      </c>
    </row>
    <row r="13" spans="1:1024">
      <c r="A13" s="70" t="s">
        <v>158</v>
      </c>
      <c r="B13" s="71">
        <v>11.0978822198741</v>
      </c>
      <c r="C13" s="71">
        <v>9.5192125263663101</v>
      </c>
      <c r="D13" s="71">
        <v>12.7873019477243</v>
      </c>
      <c r="E13" s="71">
        <v>11.4186997801743</v>
      </c>
      <c r="F13" s="71">
        <v>9.0783801541642006</v>
      </c>
      <c r="G13" s="71">
        <v>14.371050125530299</v>
      </c>
      <c r="H13" s="71">
        <v>9.2407100478009205</v>
      </c>
      <c r="I13" s="71">
        <v>7.26519899540693</v>
      </c>
      <c r="J13" s="71">
        <v>20.173913043478301</v>
      </c>
    </row>
    <row r="14" spans="1:1024">
      <c r="A14" s="70" t="s">
        <v>159</v>
      </c>
      <c r="B14" s="71">
        <v>2.8848987734929401</v>
      </c>
      <c r="C14" s="71">
        <v>2.6236708275543199</v>
      </c>
      <c r="D14" s="71">
        <v>3.2629649527541602</v>
      </c>
      <c r="E14" s="71">
        <v>2.9888609580037402</v>
      </c>
      <c r="F14" s="71">
        <v>2.07429756741467</v>
      </c>
      <c r="G14" s="71">
        <v>5.6910569105691096</v>
      </c>
      <c r="H14" s="71">
        <v>2.3131207527443798</v>
      </c>
      <c r="I14" s="71">
        <v>1.6341776584568699</v>
      </c>
      <c r="J14" s="71">
        <v>4.2168674698795199</v>
      </c>
    </row>
    <row r="15" spans="1:1024">
      <c r="A15" s="70" t="s">
        <v>160</v>
      </c>
      <c r="B15" s="71">
        <v>2.8891105618914299</v>
      </c>
      <c r="C15" s="71">
        <v>1.9665913587039201</v>
      </c>
      <c r="D15" s="71">
        <v>2.86796300342291</v>
      </c>
      <c r="E15" s="71">
        <v>3.52885228537769</v>
      </c>
      <c r="F15" s="71">
        <v>2.3913595217280998</v>
      </c>
      <c r="G15" s="71">
        <v>8.9152119700748091</v>
      </c>
      <c r="H15" s="71">
        <v>3.7126910943945601</v>
      </c>
      <c r="I15" s="71">
        <v>2.65385675473481</v>
      </c>
      <c r="J15" s="71">
        <v>6.9597069597069599</v>
      </c>
    </row>
    <row r="16" spans="1:1024">
      <c r="A16" s="70" t="s">
        <v>161</v>
      </c>
      <c r="B16" s="71">
        <v>11.255863849594499</v>
      </c>
      <c r="C16" s="71">
        <v>11.065078483122701</v>
      </c>
      <c r="D16" s="71">
        <v>12.809750305505601</v>
      </c>
      <c r="E16" s="71">
        <v>10.464058559345901</v>
      </c>
      <c r="F16" s="71">
        <v>8.1315573222237099</v>
      </c>
      <c r="G16" s="71">
        <v>17.924023542001098</v>
      </c>
      <c r="H16" s="71">
        <v>10.624037419428401</v>
      </c>
      <c r="I16" s="71">
        <v>8.0974041251666495</v>
      </c>
      <c r="J16" s="71">
        <v>28.3261802575107</v>
      </c>
    </row>
    <row r="17" spans="1:10">
      <c r="A17" s="70" t="s">
        <v>162</v>
      </c>
      <c r="B17" s="71">
        <v>12.985400887336899</v>
      </c>
      <c r="C17" s="71">
        <v>13.873905429071799</v>
      </c>
      <c r="D17" s="71">
        <v>15.614529498701099</v>
      </c>
      <c r="E17" s="71">
        <v>11.1755907038586</v>
      </c>
      <c r="F17" s="71">
        <v>8.3948635634028896</v>
      </c>
      <c r="G17" s="71">
        <v>17.310549777117402</v>
      </c>
      <c r="H17" s="71">
        <v>9.2978122794636597</v>
      </c>
      <c r="I17" s="71">
        <v>6.8692419589461799</v>
      </c>
      <c r="J17" s="71">
        <v>25.111441307578001</v>
      </c>
    </row>
    <row r="18" spans="1:10">
      <c r="A18" s="70" t="s">
        <v>163</v>
      </c>
      <c r="B18" s="71">
        <v>7.7732821583594003</v>
      </c>
      <c r="C18" s="71">
        <v>6.3033703230064804</v>
      </c>
      <c r="D18" s="71">
        <v>8.6191630161245207</v>
      </c>
      <c r="E18" s="71">
        <v>8.8277910599145102</v>
      </c>
      <c r="F18" s="71">
        <v>4.7808336914482199</v>
      </c>
      <c r="G18" s="71">
        <v>14.1082519964508</v>
      </c>
      <c r="H18" s="71">
        <v>7.4159907300115897</v>
      </c>
      <c r="I18" s="71">
        <v>5.0161812297734603</v>
      </c>
      <c r="J18" s="71">
        <v>17.241379310344801</v>
      </c>
    </row>
    <row r="19" spans="1:10">
      <c r="A19" s="70" t="s">
        <v>164</v>
      </c>
      <c r="B19" s="71">
        <v>7.7803391844823002</v>
      </c>
      <c r="C19" s="71">
        <v>8.8041447451371493</v>
      </c>
      <c r="D19" s="71">
        <v>7.9637104465995696</v>
      </c>
      <c r="E19" s="71">
        <v>6.7545982006530298</v>
      </c>
      <c r="F19" s="71">
        <v>4.1094080338266403</v>
      </c>
      <c r="G19" s="71">
        <v>24.507658643326</v>
      </c>
      <c r="H19" s="71">
        <v>9.9993386680775096</v>
      </c>
      <c r="I19" s="71">
        <v>6.3368487756302896</v>
      </c>
      <c r="J19" s="71" t="s">
        <v>105</v>
      </c>
    </row>
    <row r="20" spans="1:10">
      <c r="A20" s="70" t="s">
        <v>165</v>
      </c>
      <c r="B20" s="71">
        <v>13.386271331524201</v>
      </c>
      <c r="C20" s="71">
        <v>14.184946236559099</v>
      </c>
      <c r="D20" s="71">
        <v>15.4555589338198</v>
      </c>
      <c r="E20" s="71">
        <v>11.954577273080799</v>
      </c>
      <c r="F20" s="71">
        <v>6.5824825362708204</v>
      </c>
      <c r="G20" s="71">
        <v>23.113658070678099</v>
      </c>
      <c r="H20" s="71">
        <v>13.103192279138799</v>
      </c>
      <c r="I20" s="71">
        <v>7.4111334674715001</v>
      </c>
      <c r="J20" s="71">
        <v>38.709677419354797</v>
      </c>
    </row>
    <row r="21" spans="1:10">
      <c r="A21" s="70" t="s">
        <v>166</v>
      </c>
      <c r="B21" s="71">
        <v>5.0349513613921903</v>
      </c>
      <c r="C21" s="71">
        <v>5.9304164470216101</v>
      </c>
      <c r="D21" s="71">
        <v>6.0898282694848103</v>
      </c>
      <c r="E21" s="71">
        <v>3.2689450222882601</v>
      </c>
      <c r="F21" s="71">
        <v>3.20781032078103</v>
      </c>
      <c r="G21" s="71">
        <v>4.4354838709677402</v>
      </c>
      <c r="H21" s="71">
        <v>2.4701873935264098</v>
      </c>
      <c r="I21" s="71">
        <v>2.2292993630573199</v>
      </c>
      <c r="J21" s="71">
        <v>34.951456310679603</v>
      </c>
    </row>
    <row r="22" spans="1:10">
      <c r="A22" s="70" t="s">
        <v>167</v>
      </c>
      <c r="B22" s="71">
        <v>13.1408450704225</v>
      </c>
      <c r="C22" s="71">
        <v>14.936914936914899</v>
      </c>
      <c r="D22" s="71">
        <v>16.3877092180864</v>
      </c>
      <c r="E22" s="71">
        <v>8.9301121656600504</v>
      </c>
      <c r="F22" s="71">
        <v>5.4945054945054901</v>
      </c>
      <c r="G22" s="71">
        <v>11.680327868852499</v>
      </c>
      <c r="H22" s="71">
        <v>6.4914992272024703</v>
      </c>
      <c r="I22" s="71">
        <v>6.3380281690140796</v>
      </c>
      <c r="J22" s="71">
        <v>81.132075471698101</v>
      </c>
    </row>
    <row r="23" spans="1:10">
      <c r="A23" s="66" t="s">
        <v>66</v>
      </c>
      <c r="B23" s="67">
        <v>10.7996451695146</v>
      </c>
      <c r="C23" s="67">
        <v>11.4095799231472</v>
      </c>
      <c r="D23" s="67">
        <v>12.5934979050637</v>
      </c>
      <c r="E23" s="67">
        <v>10.0896336290843</v>
      </c>
      <c r="F23" s="67">
        <v>6.9618635299463998</v>
      </c>
      <c r="G23" s="67">
        <v>13.754080131999</v>
      </c>
      <c r="H23" s="67">
        <v>8.9572659063149391</v>
      </c>
      <c r="I23" s="67">
        <v>6.2715826291706502</v>
      </c>
      <c r="J23" s="67">
        <v>24.4510647688403</v>
      </c>
    </row>
    <row r="24" spans="1:10">
      <c r="A24" s="70" t="s">
        <v>149</v>
      </c>
      <c r="B24" s="71">
        <v>6.2495619564565699</v>
      </c>
      <c r="C24" s="71">
        <v>6.7339267006488299</v>
      </c>
      <c r="D24" s="71">
        <v>6.9683743887390897</v>
      </c>
      <c r="E24" s="71">
        <v>6.24336646485144</v>
      </c>
      <c r="F24" s="71">
        <v>4.4435684721649897</v>
      </c>
      <c r="G24" s="71">
        <v>6.7071955351803902</v>
      </c>
      <c r="H24" s="71">
        <v>4.1293170132411197</v>
      </c>
      <c r="I24" s="71">
        <v>3.3055133001685602</v>
      </c>
      <c r="J24" s="71">
        <v>3.6516853932584299</v>
      </c>
    </row>
    <row r="25" spans="1:10">
      <c r="A25" s="70" t="s">
        <v>150</v>
      </c>
      <c r="B25" s="71">
        <v>15.328496385638701</v>
      </c>
      <c r="C25" s="71">
        <v>15.4021074208116</v>
      </c>
      <c r="D25" s="71">
        <v>18.255985267035001</v>
      </c>
      <c r="E25" s="71">
        <v>14.377766402697899</v>
      </c>
      <c r="F25" s="71">
        <v>9.3591370558375608</v>
      </c>
      <c r="G25" s="71">
        <v>27.116768123962402</v>
      </c>
      <c r="H25" s="71">
        <v>13.303269447576101</v>
      </c>
      <c r="I25" s="71">
        <v>7.6637681159420303</v>
      </c>
      <c r="J25" s="71">
        <v>23.705722070844701</v>
      </c>
    </row>
    <row r="26" spans="1:10">
      <c r="A26" s="70" t="s">
        <v>151</v>
      </c>
      <c r="B26" s="71">
        <v>4.5745504953724501</v>
      </c>
      <c r="C26" s="71">
        <v>3.9129441334399599</v>
      </c>
      <c r="D26" s="71">
        <v>4.4142961342086098</v>
      </c>
      <c r="E26" s="71">
        <v>5.7843402871850502</v>
      </c>
      <c r="F26" s="71">
        <v>4.1760032593196197</v>
      </c>
      <c r="G26" s="71">
        <v>13.4228187919463</v>
      </c>
      <c r="H26" s="71">
        <v>4.6693993940474101</v>
      </c>
      <c r="I26" s="71">
        <v>2.89911596463859</v>
      </c>
      <c r="J26" s="71">
        <v>0</v>
      </c>
    </row>
    <row r="27" spans="1:10">
      <c r="A27" s="66" t="s">
        <v>152</v>
      </c>
      <c r="B27" s="67">
        <v>15.9883127800403</v>
      </c>
      <c r="C27" s="67">
        <v>16.623092831779001</v>
      </c>
      <c r="D27" s="67">
        <v>19.199841378246798</v>
      </c>
      <c r="E27" s="67">
        <v>15.448925108894199</v>
      </c>
      <c r="F27" s="67">
        <v>8.6116743143741292</v>
      </c>
      <c r="G27" s="67">
        <v>18.458781362007201</v>
      </c>
      <c r="H27" s="67">
        <v>10.6475042497296</v>
      </c>
      <c r="I27" s="67">
        <v>7.0148390826748903</v>
      </c>
      <c r="J27" s="67">
        <v>11.6666666666667</v>
      </c>
    </row>
    <row r="28" spans="1:10">
      <c r="A28" s="70" t="s">
        <v>153</v>
      </c>
      <c r="B28" s="71">
        <v>9.0871595389633502</v>
      </c>
      <c r="C28" s="71">
        <v>10.5409016677389</v>
      </c>
      <c r="D28" s="71">
        <v>11.0252522966919</v>
      </c>
      <c r="E28" s="71">
        <v>9.1866397721879505</v>
      </c>
      <c r="F28" s="71">
        <v>6.6919580300078598</v>
      </c>
      <c r="G28" s="71">
        <v>8.8472622478386196</v>
      </c>
      <c r="H28" s="71">
        <v>4.7884861120451996</v>
      </c>
      <c r="I28" s="71">
        <v>3.71269764178943</v>
      </c>
      <c r="J28" s="71">
        <v>3.03867403314917</v>
      </c>
    </row>
    <row r="29" spans="1:10">
      <c r="A29" s="70" t="s">
        <v>154</v>
      </c>
      <c r="B29" s="71">
        <v>6.0945048309178702</v>
      </c>
      <c r="C29" s="71">
        <v>6.0251443029967602</v>
      </c>
      <c r="D29" s="71">
        <v>5.9114169754720303</v>
      </c>
      <c r="E29" s="71">
        <v>6.3196780790289599</v>
      </c>
      <c r="F29" s="71">
        <v>5.5589680589680599</v>
      </c>
      <c r="G29" s="71">
        <v>12.5498007968128</v>
      </c>
      <c r="H29" s="71">
        <v>6.5193965517241397</v>
      </c>
      <c r="I29" s="71">
        <v>5.4464851171627604</v>
      </c>
      <c r="J29" s="71">
        <v>31.067961165048501</v>
      </c>
    </row>
    <row r="30" spans="1:10">
      <c r="A30" s="70" t="s">
        <v>155</v>
      </c>
      <c r="B30" s="71">
        <v>7.3695194758540499</v>
      </c>
      <c r="C30" s="71">
        <v>7.4953007518797001</v>
      </c>
      <c r="D30" s="71">
        <v>8.4309133489461399</v>
      </c>
      <c r="E30" s="71">
        <v>7.4513218593104504</v>
      </c>
      <c r="F30" s="71">
        <v>4.8249274671117997</v>
      </c>
      <c r="G30" s="71">
        <v>15.0745257452575</v>
      </c>
      <c r="H30" s="71">
        <v>6.6540251680744698</v>
      </c>
      <c r="I30" s="71">
        <v>3.85240352064997</v>
      </c>
      <c r="J30" s="71" t="s">
        <v>105</v>
      </c>
    </row>
    <row r="31" spans="1:10">
      <c r="A31" s="70" t="s">
        <v>156</v>
      </c>
      <c r="B31" s="71">
        <v>7.5749503063587396</v>
      </c>
      <c r="C31" s="71">
        <v>5.1000104723007702</v>
      </c>
      <c r="D31" s="71">
        <v>8.6843075526815792</v>
      </c>
      <c r="E31" s="71">
        <v>8.9985257703923196</v>
      </c>
      <c r="F31" s="71">
        <v>6.0101404056162302</v>
      </c>
      <c r="G31" s="71">
        <v>12.482402627874199</v>
      </c>
      <c r="H31" s="71">
        <v>6.2928483798802102</v>
      </c>
      <c r="I31" s="71">
        <v>4.5973198885498201</v>
      </c>
      <c r="J31" s="71">
        <v>4.7619047619047601</v>
      </c>
    </row>
    <row r="32" spans="1:10">
      <c r="A32" s="70" t="s">
        <v>157</v>
      </c>
      <c r="B32" s="71">
        <v>16.409495515707601</v>
      </c>
      <c r="C32" s="71">
        <v>17.359186012296501</v>
      </c>
      <c r="D32" s="71">
        <v>18.995046390461699</v>
      </c>
      <c r="E32" s="71">
        <v>14.1724216254356</v>
      </c>
      <c r="F32" s="71">
        <v>10.337712251519999</v>
      </c>
      <c r="G32" s="71" t="s">
        <v>105</v>
      </c>
      <c r="H32" s="71">
        <v>16.343066159113601</v>
      </c>
      <c r="I32" s="71">
        <v>10.785292585518301</v>
      </c>
      <c r="J32" s="71">
        <v>28.2634261074089</v>
      </c>
    </row>
    <row r="33" spans="1:10">
      <c r="A33" s="70" t="s">
        <v>158</v>
      </c>
      <c r="B33" s="71">
        <v>13.2437216222456</v>
      </c>
      <c r="C33" s="71">
        <v>12.441503363556601</v>
      </c>
      <c r="D33" s="71">
        <v>15.754188896494201</v>
      </c>
      <c r="E33" s="71">
        <v>13.2540406013515</v>
      </c>
      <c r="F33" s="71">
        <v>9.5554715470657605</v>
      </c>
      <c r="G33" s="71">
        <v>14.805016656868499</v>
      </c>
      <c r="H33" s="71">
        <v>9.5220600514344902</v>
      </c>
      <c r="I33" s="71">
        <v>7.6022714103604097</v>
      </c>
      <c r="J33" s="71">
        <v>20.173913043478301</v>
      </c>
    </row>
    <row r="34" spans="1:10">
      <c r="A34" s="70" t="s">
        <v>159</v>
      </c>
      <c r="B34" s="71">
        <v>3.2066877899739699</v>
      </c>
      <c r="C34" s="71">
        <v>2.8629419933767801</v>
      </c>
      <c r="D34" s="71">
        <v>3.79708567628031</v>
      </c>
      <c r="E34" s="71">
        <v>3.33101171910487</v>
      </c>
      <c r="F34" s="71">
        <v>2.1864626930292999</v>
      </c>
      <c r="G34" s="71">
        <v>5.7613168724279804</v>
      </c>
      <c r="H34" s="71">
        <v>2.4503908598917601</v>
      </c>
      <c r="I34" s="71">
        <v>1.74811283273739</v>
      </c>
      <c r="J34" s="71">
        <v>3.2258064516128999</v>
      </c>
    </row>
    <row r="35" spans="1:10">
      <c r="A35" s="70" t="s">
        <v>160</v>
      </c>
      <c r="B35" s="71">
        <v>3.1375975124857298</v>
      </c>
      <c r="C35" s="71">
        <v>2.1473488637987699</v>
      </c>
      <c r="D35" s="71">
        <v>3.1482577149441</v>
      </c>
      <c r="E35" s="71">
        <v>3.8334598757301999</v>
      </c>
      <c r="F35" s="71">
        <v>2.6519154557463702</v>
      </c>
      <c r="G35" s="71">
        <v>8.9493201483312692</v>
      </c>
      <c r="H35" s="71">
        <v>3.6162146398366901</v>
      </c>
      <c r="I35" s="71">
        <v>2.7430844666481602</v>
      </c>
      <c r="J35" s="71">
        <v>6.9597069597069599</v>
      </c>
    </row>
    <row r="36" spans="1:10">
      <c r="A36" s="70" t="s">
        <v>161</v>
      </c>
      <c r="B36" s="71">
        <v>15.2200145540295</v>
      </c>
      <c r="C36" s="71">
        <v>16.159691937162801</v>
      </c>
      <c r="D36" s="71">
        <v>17.619840043470099</v>
      </c>
      <c r="E36" s="71">
        <v>13.4054543210892</v>
      </c>
      <c r="F36" s="71">
        <v>10.2597236846304</v>
      </c>
      <c r="G36" s="71">
        <v>20.9203839638622</v>
      </c>
      <c r="H36" s="71">
        <v>13.036003236246</v>
      </c>
      <c r="I36" s="71">
        <v>9.6665532494045596</v>
      </c>
      <c r="J36" s="71">
        <v>34.415584415584398</v>
      </c>
    </row>
    <row r="37" spans="1:10">
      <c r="A37" s="70" t="s">
        <v>162</v>
      </c>
      <c r="B37" s="71">
        <v>16.284607215080001</v>
      </c>
      <c r="C37" s="71">
        <v>18.6510777061958</v>
      </c>
      <c r="D37" s="71">
        <v>20.110444559215001</v>
      </c>
      <c r="E37" s="71">
        <v>14.1232746214808</v>
      </c>
      <c r="F37" s="71">
        <v>9.2758604672767007</v>
      </c>
      <c r="G37" s="71">
        <v>18.8601645123384</v>
      </c>
      <c r="H37" s="71">
        <v>10.2963525835866</v>
      </c>
      <c r="I37" s="71">
        <v>7.8570659778280101</v>
      </c>
      <c r="J37" s="71">
        <v>19.2708333333333</v>
      </c>
    </row>
    <row r="38" spans="1:10">
      <c r="A38" s="70" t="s">
        <v>163</v>
      </c>
      <c r="B38" s="71">
        <v>10.2803738317757</v>
      </c>
      <c r="C38" s="71">
        <v>8.4780074842034203</v>
      </c>
      <c r="D38" s="71">
        <v>12.144089732528</v>
      </c>
      <c r="E38" s="71">
        <v>11.634248318487501</v>
      </c>
      <c r="F38" s="71">
        <v>6.13255893406218</v>
      </c>
      <c r="G38" s="71">
        <v>14.164305949008501</v>
      </c>
      <c r="H38" s="71">
        <v>7.5516931375486998</v>
      </c>
      <c r="I38" s="71">
        <v>5.3872956311980698</v>
      </c>
      <c r="J38" s="71">
        <v>18.918918918918902</v>
      </c>
    </row>
    <row r="39" spans="1:10">
      <c r="A39" s="70" t="s">
        <v>164</v>
      </c>
      <c r="B39" s="71">
        <v>10.273126831310201</v>
      </c>
      <c r="C39" s="71">
        <v>12.867267899852999</v>
      </c>
      <c r="D39" s="71">
        <v>11.2672529350244</v>
      </c>
      <c r="E39" s="71">
        <v>7.7641415558900801</v>
      </c>
      <c r="F39" s="71">
        <v>5.3561606160616098</v>
      </c>
      <c r="G39" s="71">
        <v>24.668227946916499</v>
      </c>
      <c r="H39" s="71">
        <v>10.241474263927101</v>
      </c>
      <c r="I39" s="71">
        <v>7.2443980403180497</v>
      </c>
      <c r="J39" s="71" t="s">
        <v>105</v>
      </c>
    </row>
    <row r="40" spans="1:10">
      <c r="A40" s="70" t="s">
        <v>165</v>
      </c>
      <c r="B40" s="71">
        <v>16.3274373143032</v>
      </c>
      <c r="C40" s="71">
        <v>18.499789296249499</v>
      </c>
      <c r="D40" s="71">
        <v>19.267897134913898</v>
      </c>
      <c r="E40" s="71">
        <v>15.1391370947153</v>
      </c>
      <c r="F40" s="71">
        <v>7.6949860724233998</v>
      </c>
      <c r="G40" s="71">
        <v>25</v>
      </c>
      <c r="H40" s="71">
        <v>14.241960183767199</v>
      </c>
      <c r="I40" s="71">
        <v>7.7198567449263802</v>
      </c>
      <c r="J40" s="71">
        <v>36.842105263157897</v>
      </c>
    </row>
    <row r="41" spans="1:10">
      <c r="A41" s="70" t="s">
        <v>166</v>
      </c>
      <c r="B41" s="71">
        <v>5.6843770920820402</v>
      </c>
      <c r="C41" s="71">
        <v>7.45598895409044</v>
      </c>
      <c r="D41" s="71">
        <v>7.73414924358321</v>
      </c>
      <c r="E41" s="71">
        <v>4.0446304044630397</v>
      </c>
      <c r="F41" s="71">
        <v>3.4099332839140102</v>
      </c>
      <c r="G41" s="71">
        <v>4.8672566371681398</v>
      </c>
      <c r="H41" s="71">
        <v>2.4701873935264098</v>
      </c>
      <c r="I41" s="71">
        <v>2.2292993630573199</v>
      </c>
      <c r="J41" s="71">
        <v>0</v>
      </c>
    </row>
    <row r="42" spans="1:10">
      <c r="A42" s="70" t="s">
        <v>167</v>
      </c>
      <c r="B42" s="71">
        <v>15.0531585756877</v>
      </c>
      <c r="C42" s="71">
        <v>19.834482758620702</v>
      </c>
      <c r="D42" s="71">
        <v>20.2323026212526</v>
      </c>
      <c r="E42" s="71">
        <v>9.9114196791955909</v>
      </c>
      <c r="F42" s="71">
        <v>5.6666666666666696</v>
      </c>
      <c r="G42" s="71">
        <v>11.680327868852499</v>
      </c>
      <c r="H42" s="71">
        <v>6.4914992272024703</v>
      </c>
      <c r="I42" s="71">
        <v>6.3380281690140796</v>
      </c>
      <c r="J42" s="71">
        <v>7.6923076923076898</v>
      </c>
    </row>
    <row r="43" spans="1:10">
      <c r="A43" s="66" t="s">
        <v>67</v>
      </c>
      <c r="B43" s="67">
        <v>6.0289701936723201</v>
      </c>
      <c r="C43" s="67">
        <v>5.2727300774380703</v>
      </c>
      <c r="D43" s="67">
        <v>6.1393823391387299</v>
      </c>
      <c r="E43" s="67">
        <v>6.4877420575837199</v>
      </c>
      <c r="F43" s="67">
        <v>4.9652182390622404</v>
      </c>
      <c r="G43" s="67">
        <v>13.206292931531101</v>
      </c>
      <c r="H43" s="67">
        <v>6.7553234886187496</v>
      </c>
      <c r="I43" s="67">
        <v>5.5448098001289496</v>
      </c>
      <c r="J43" s="67">
        <v>26.227767454207601</v>
      </c>
    </row>
    <row r="44" spans="1:10">
      <c r="A44" s="70" t="s">
        <v>149</v>
      </c>
      <c r="B44" s="71">
        <v>3.7743759819289702</v>
      </c>
      <c r="C44" s="71">
        <v>3.4590090274090102</v>
      </c>
      <c r="D44" s="71">
        <v>3.98256271206753</v>
      </c>
      <c r="E44" s="71">
        <v>4.1047785297930801</v>
      </c>
      <c r="F44" s="71">
        <v>4.9568330174773596</v>
      </c>
      <c r="G44" s="71">
        <v>4.0491204779289802</v>
      </c>
      <c r="H44" s="71">
        <v>2.6648243189893401</v>
      </c>
      <c r="I44" s="71">
        <v>2.3021173795651602</v>
      </c>
      <c r="J44" s="71" t="s">
        <v>105</v>
      </c>
    </row>
    <row r="45" spans="1:10">
      <c r="A45" s="70" t="s">
        <v>150</v>
      </c>
      <c r="B45" s="71">
        <v>7.9865162712303901</v>
      </c>
      <c r="C45" s="71">
        <v>7.1335686420211797</v>
      </c>
      <c r="D45" s="71">
        <v>8.29176547550904</v>
      </c>
      <c r="E45" s="71">
        <v>8.4295147861039297</v>
      </c>
      <c r="F45" s="71">
        <v>3.0309936189608</v>
      </c>
      <c r="G45" s="71">
        <v>19.159456118664998</v>
      </c>
      <c r="H45" s="71">
        <v>10.653930933137399</v>
      </c>
      <c r="I45" s="71">
        <v>5.8228730822873098</v>
      </c>
      <c r="J45" s="71">
        <v>37.5</v>
      </c>
    </row>
    <row r="46" spans="1:10">
      <c r="A46" s="70" t="s">
        <v>151</v>
      </c>
      <c r="B46" s="71">
        <v>2.81125536647184</v>
      </c>
      <c r="C46" s="71">
        <v>2.01577563540754</v>
      </c>
      <c r="D46" s="71">
        <v>2.05814427387583</v>
      </c>
      <c r="E46" s="71">
        <v>4.0975432870999899</v>
      </c>
      <c r="F46" s="71">
        <v>0.78208318521151798</v>
      </c>
      <c r="G46" s="71">
        <v>16.4444444444444</v>
      </c>
      <c r="H46" s="71">
        <v>5.8561897702001504</v>
      </c>
      <c r="I46" s="71">
        <v>2.6192075218267301</v>
      </c>
      <c r="J46" s="71">
        <v>16.6666666666667</v>
      </c>
    </row>
    <row r="47" spans="1:10">
      <c r="A47" s="72" t="s">
        <v>152</v>
      </c>
      <c r="B47" s="71">
        <v>11.747641050947299</v>
      </c>
      <c r="C47" s="71">
        <v>11.254404041747</v>
      </c>
      <c r="D47" s="71">
        <v>13.1258303283355</v>
      </c>
      <c r="E47" s="71">
        <v>11.6772941502634</v>
      </c>
      <c r="F47" s="71">
        <v>7.3934837092731804</v>
      </c>
      <c r="G47" s="71">
        <v>11.4754098360656</v>
      </c>
      <c r="H47" s="71">
        <v>7.1045576407506701</v>
      </c>
      <c r="I47" s="71">
        <v>6.0483870967741904</v>
      </c>
      <c r="J47" s="71">
        <v>21.698113207547198</v>
      </c>
    </row>
    <row r="48" spans="1:10">
      <c r="A48" s="70" t="s">
        <v>153</v>
      </c>
      <c r="B48" s="71">
        <v>5.30921820303384</v>
      </c>
      <c r="C48" s="71">
        <v>4.8960831334932102</v>
      </c>
      <c r="D48" s="71">
        <v>5.6103812880486998</v>
      </c>
      <c r="E48" s="71">
        <v>5.1355902162353804</v>
      </c>
      <c r="F48" s="71">
        <v>6.3822222222222198</v>
      </c>
      <c r="G48" s="71">
        <v>4.1493775933609998</v>
      </c>
      <c r="H48" s="71">
        <v>4.07407407407407</v>
      </c>
      <c r="I48" s="71">
        <v>5.1679586563307502</v>
      </c>
      <c r="J48" s="71">
        <v>0</v>
      </c>
    </row>
    <row r="49" spans="1:10">
      <c r="A49" s="70" t="s">
        <v>154</v>
      </c>
      <c r="B49" s="71">
        <v>6.3691988406626798</v>
      </c>
      <c r="C49" s="71">
        <v>4.5254305166199398</v>
      </c>
      <c r="D49" s="71">
        <v>6.1143437702041199</v>
      </c>
      <c r="E49" s="71">
        <v>5.7572828938285197</v>
      </c>
      <c r="F49" s="71">
        <v>1.78419711129992</v>
      </c>
      <c r="G49" s="71">
        <v>17.699115044247801</v>
      </c>
      <c r="H49" s="71">
        <v>12.764405543399</v>
      </c>
      <c r="I49" s="71">
        <v>9.1925465838509304</v>
      </c>
      <c r="J49" s="71">
        <v>39.864864864864899</v>
      </c>
    </row>
    <row r="50" spans="1:10">
      <c r="A50" s="70" t="s">
        <v>155</v>
      </c>
      <c r="B50" s="71">
        <v>3.31792583147381</v>
      </c>
      <c r="C50" s="71">
        <v>2.71393090991194</v>
      </c>
      <c r="D50" s="71">
        <v>2.9277657787377001</v>
      </c>
      <c r="E50" s="71">
        <v>4.0688933917249503</v>
      </c>
      <c r="F50" s="71">
        <v>1.52575587905935</v>
      </c>
      <c r="G50" s="71">
        <v>10.2777777777778</v>
      </c>
      <c r="H50" s="71">
        <v>5.2108678021086803</v>
      </c>
      <c r="I50" s="71">
        <v>2.9307282415630498</v>
      </c>
      <c r="J50" s="71" t="s">
        <v>105</v>
      </c>
    </row>
    <row r="51" spans="1:10">
      <c r="A51" s="70" t="s">
        <v>156</v>
      </c>
      <c r="B51" s="71">
        <v>3.35860851445605</v>
      </c>
      <c r="C51" s="71">
        <v>2.1270463454000499</v>
      </c>
      <c r="D51" s="71">
        <v>2.9464775487814401</v>
      </c>
      <c r="E51" s="71">
        <v>4.9994376335620299</v>
      </c>
      <c r="F51" s="71">
        <v>2.1924083769633498</v>
      </c>
      <c r="G51" s="71">
        <v>10.787671232876701</v>
      </c>
      <c r="H51" s="71">
        <v>4.0586245772266096</v>
      </c>
      <c r="I51" s="71">
        <v>2.1406727828746202</v>
      </c>
      <c r="J51" s="71" t="s">
        <v>105</v>
      </c>
    </row>
    <row r="52" spans="1:10">
      <c r="A52" s="70" t="s">
        <v>157</v>
      </c>
      <c r="B52" s="71">
        <v>9.1286254622648695</v>
      </c>
      <c r="C52" s="71">
        <v>9.3596352101506692</v>
      </c>
      <c r="D52" s="71">
        <v>9.3781164969650703</v>
      </c>
      <c r="E52" s="71">
        <v>8.9296264551937607</v>
      </c>
      <c r="F52" s="71">
        <v>7.0896911053219203</v>
      </c>
      <c r="G52" s="71" t="s">
        <v>105</v>
      </c>
      <c r="H52" s="71">
        <v>9.0124014660842509</v>
      </c>
      <c r="I52" s="71">
        <v>8.4736167803831606</v>
      </c>
      <c r="J52" s="71">
        <v>23.927238805970099</v>
      </c>
    </row>
    <row r="53" spans="1:10">
      <c r="A53" s="70" t="s">
        <v>158</v>
      </c>
      <c r="B53" s="71">
        <v>6.75257303541993</v>
      </c>
      <c r="C53" s="71">
        <v>4.93853692082868</v>
      </c>
      <c r="D53" s="71">
        <v>6.6897269381226803</v>
      </c>
      <c r="E53" s="71">
        <v>8.0006467346636292</v>
      </c>
      <c r="F53" s="71">
        <v>7.8476365305185896</v>
      </c>
      <c r="G53" s="71">
        <v>11.0780669144981</v>
      </c>
      <c r="H53" s="71">
        <v>8.5201026518391796</v>
      </c>
      <c r="I53" s="71">
        <v>6.0634232000826396</v>
      </c>
      <c r="J53" s="71" t="s">
        <v>105</v>
      </c>
    </row>
    <row r="54" spans="1:10">
      <c r="A54" s="70" t="s">
        <v>159</v>
      </c>
      <c r="B54" s="71">
        <v>1.5865768747859801</v>
      </c>
      <c r="C54" s="71">
        <v>1.59386973180077</v>
      </c>
      <c r="D54" s="71">
        <v>1.3241641670934201</v>
      </c>
      <c r="E54" s="71">
        <v>1.89591797252854</v>
      </c>
      <c r="F54" s="71">
        <v>1.3164310092637701</v>
      </c>
      <c r="G54" s="71">
        <v>0</v>
      </c>
      <c r="H54" s="71">
        <v>1.4</v>
      </c>
      <c r="I54" s="71">
        <v>0.78740157480314998</v>
      </c>
      <c r="J54" s="71">
        <v>5.4794520547945202</v>
      </c>
    </row>
    <row r="55" spans="1:10">
      <c r="A55" s="70" t="s">
        <v>160</v>
      </c>
      <c r="B55" s="71">
        <v>2.24559965794912</v>
      </c>
      <c r="C55" s="71">
        <v>1.62303487148144</v>
      </c>
      <c r="D55" s="71">
        <v>2.20887945131923</v>
      </c>
      <c r="E55" s="71">
        <v>2.8264132066032999</v>
      </c>
      <c r="F55" s="71">
        <v>0.86855819339895801</v>
      </c>
      <c r="G55" s="71">
        <v>8.7353324641460208</v>
      </c>
      <c r="H55" s="71">
        <v>4.1907514450867103</v>
      </c>
      <c r="I55" s="71">
        <v>2.1434241862926702</v>
      </c>
      <c r="J55" s="71" t="s">
        <v>105</v>
      </c>
    </row>
    <row r="56" spans="1:10">
      <c r="A56" s="70" t="s">
        <v>161</v>
      </c>
      <c r="B56" s="71">
        <v>6.63330886696862</v>
      </c>
      <c r="C56" s="71">
        <v>5.7534207707640297</v>
      </c>
      <c r="D56" s="71">
        <v>7.0675281895350297</v>
      </c>
      <c r="E56" s="71">
        <v>7.2732681366898504</v>
      </c>
      <c r="F56" s="71">
        <v>4.9533022014676504</v>
      </c>
      <c r="G56" s="71">
        <v>12.7845036319613</v>
      </c>
      <c r="H56" s="71">
        <v>7.5035980635876003</v>
      </c>
      <c r="I56" s="71">
        <v>5.9637272138428798</v>
      </c>
      <c r="J56" s="71">
        <v>7.8125</v>
      </c>
    </row>
    <row r="57" spans="1:10">
      <c r="A57" s="70" t="s">
        <v>162</v>
      </c>
      <c r="B57" s="71">
        <v>5.1683327588188002</v>
      </c>
      <c r="C57" s="71">
        <v>4.57664723182498</v>
      </c>
      <c r="D57" s="71">
        <v>5.4571565342269004</v>
      </c>
      <c r="E57" s="71">
        <v>4.8152197682046802</v>
      </c>
      <c r="F57" s="71">
        <v>2.8015334709525201</v>
      </c>
      <c r="G57" s="71">
        <v>8.9905362776025193</v>
      </c>
      <c r="H57" s="71">
        <v>7.0058139534883699</v>
      </c>
      <c r="I57" s="71">
        <v>3.8923126824521601</v>
      </c>
      <c r="J57" s="71">
        <v>32.871972318339097</v>
      </c>
    </row>
    <row r="58" spans="1:10">
      <c r="A58" s="70" t="s">
        <v>163</v>
      </c>
      <c r="B58" s="71">
        <v>3.15792064586</v>
      </c>
      <c r="C58" s="71">
        <v>1.8387909319899201</v>
      </c>
      <c r="D58" s="71">
        <v>2.12582781456954</v>
      </c>
      <c r="E58" s="71">
        <v>4.6563991713951198</v>
      </c>
      <c r="F58" s="71">
        <v>2.4898668210770101</v>
      </c>
      <c r="G58" s="71">
        <v>14.0142517814727</v>
      </c>
      <c r="H58" s="71">
        <v>6.9529652351738198</v>
      </c>
      <c r="I58" s="71">
        <v>3.8746908491343799</v>
      </c>
      <c r="J58" s="71">
        <v>15.492957746478901</v>
      </c>
    </row>
    <row r="59" spans="1:10">
      <c r="A59" s="70" t="s">
        <v>164</v>
      </c>
      <c r="B59" s="71">
        <v>5.2167689931824199</v>
      </c>
      <c r="C59" s="71">
        <v>4.3604511639068901</v>
      </c>
      <c r="D59" s="71">
        <v>4.4134874149121401</v>
      </c>
      <c r="E59" s="71">
        <v>5.8934906091536297</v>
      </c>
      <c r="F59" s="71">
        <v>2.9565106815869799</v>
      </c>
      <c r="G59" s="71">
        <v>24.445120097294001</v>
      </c>
      <c r="H59" s="71">
        <v>9.5967599929565104</v>
      </c>
      <c r="I59" s="71">
        <v>5.1649035469819502</v>
      </c>
      <c r="J59" s="71" t="s">
        <v>105</v>
      </c>
    </row>
    <row r="60" spans="1:10">
      <c r="A60" s="70" t="s">
        <v>165</v>
      </c>
      <c r="B60" s="71">
        <v>7.7802476976817996</v>
      </c>
      <c r="C60" s="71">
        <v>7.3679538393253399</v>
      </c>
      <c r="D60" s="71">
        <v>8.1798084008842995</v>
      </c>
      <c r="E60" s="71">
        <v>6.9878558630300596</v>
      </c>
      <c r="F60" s="71">
        <v>2.8235294117647101</v>
      </c>
      <c r="G60" s="71">
        <v>20.501138952163998</v>
      </c>
      <c r="H60" s="71">
        <v>10.0680272108844</v>
      </c>
      <c r="I60" s="71">
        <v>5.7569296375266497</v>
      </c>
      <c r="J60" s="71">
        <v>41.6666666666667</v>
      </c>
    </row>
    <row r="61" spans="1:10">
      <c r="A61" s="70" t="s">
        <v>166</v>
      </c>
      <c r="B61" s="71">
        <v>2.3845007451564801</v>
      </c>
      <c r="C61" s="71">
        <v>1.0033444816053501</v>
      </c>
      <c r="D61" s="71">
        <v>0.35566093657379999</v>
      </c>
      <c r="E61" s="71">
        <v>0.79928952042628798</v>
      </c>
      <c r="F61" s="71">
        <v>0</v>
      </c>
      <c r="G61" s="71">
        <v>0</v>
      </c>
      <c r="H61" s="71" t="s">
        <v>105</v>
      </c>
      <c r="I61" s="71" t="s">
        <v>105</v>
      </c>
      <c r="J61" s="71">
        <v>38.502673796791399</v>
      </c>
    </row>
    <row r="62" spans="1:10">
      <c r="A62" s="70" t="s">
        <v>167</v>
      </c>
      <c r="B62" s="71">
        <v>3.4913426057337502</v>
      </c>
      <c r="C62" s="71">
        <v>1.1636927851047301</v>
      </c>
      <c r="D62" s="71">
        <v>1.40672782874618</v>
      </c>
      <c r="E62" s="71">
        <v>0</v>
      </c>
      <c r="F62" s="71">
        <v>0</v>
      </c>
      <c r="G62" s="71" t="s">
        <v>105</v>
      </c>
      <c r="H62" s="71" t="s">
        <v>105</v>
      </c>
      <c r="I62" s="71" t="s">
        <v>105</v>
      </c>
      <c r="J62" s="71">
        <v>91.397849462365599</v>
      </c>
    </row>
    <row r="63" spans="1:10">
      <c r="A63" s="238" t="s">
        <v>168</v>
      </c>
      <c r="B63" s="238"/>
      <c r="C63" s="238"/>
      <c r="D63" s="238"/>
      <c r="E63" s="238"/>
      <c r="F63" s="238"/>
      <c r="G63" s="238"/>
      <c r="H63" s="238"/>
      <c r="I63" s="238"/>
      <c r="J63" s="238"/>
    </row>
    <row r="64" spans="1:10">
      <c r="A64" s="239" t="s">
        <v>169</v>
      </c>
      <c r="B64" s="239"/>
      <c r="C64" s="239"/>
      <c r="D64" s="239"/>
      <c r="E64" s="239"/>
      <c r="F64" s="239"/>
      <c r="G64" s="239"/>
      <c r="H64" s="239"/>
      <c r="I64" s="239"/>
      <c r="J64" s="239"/>
    </row>
    <row r="65" spans="1:10">
      <c r="A65" s="239" t="s">
        <v>170</v>
      </c>
      <c r="B65" s="239"/>
      <c r="C65" s="239"/>
      <c r="D65" s="239"/>
      <c r="E65" s="239"/>
      <c r="F65" s="239"/>
      <c r="G65" s="239"/>
      <c r="H65" s="239"/>
      <c r="I65" s="239"/>
      <c r="J65" s="239"/>
    </row>
  </sheetData>
  <mergeCells count="4">
    <mergeCell ref="A1:J1"/>
    <mergeCell ref="A63:J63"/>
    <mergeCell ref="A64:J64"/>
    <mergeCell ref="A65:J65"/>
  </mergeCells>
  <pageMargins left="0.75" right="0.75" top="1.39375" bottom="1.39375" header="0.51180555555555496" footer="0.51180555555555496"/>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MJ38"/>
  <sheetViews>
    <sheetView zoomScale="110" zoomScaleNormal="110" workbookViewId="0"/>
  </sheetViews>
  <sheetFormatPr baseColWidth="10" defaultColWidth="12.125" defaultRowHeight="15.75"/>
  <cols>
    <col min="1" max="1" width="6.875" style="1" customWidth="1"/>
    <col min="2" max="2" width="8.125" style="1" customWidth="1"/>
    <col min="3" max="3" width="10.125" style="1" customWidth="1"/>
    <col min="4" max="7" width="7.375" style="1" customWidth="1"/>
    <col min="8" max="9" width="7.625" style="1" customWidth="1"/>
    <col min="10" max="11" width="9.625" style="1" customWidth="1"/>
    <col min="12" max="12" width="8.625" style="1" customWidth="1"/>
    <col min="13" max="1023" width="12.125" style="1"/>
    <col min="1024" max="1024" width="11.125" style="2" customWidth="1"/>
  </cols>
  <sheetData>
    <row r="1" spans="1:12" ht="23.25" customHeight="1">
      <c r="A1" s="240" t="s">
        <v>171</v>
      </c>
      <c r="B1" s="240"/>
      <c r="C1" s="240"/>
      <c r="D1" s="240"/>
      <c r="E1" s="240"/>
      <c r="F1" s="240"/>
      <c r="G1" s="240"/>
      <c r="H1" s="240"/>
      <c r="I1" s="240"/>
      <c r="J1" s="240"/>
      <c r="K1" s="240"/>
      <c r="L1" s="240"/>
    </row>
    <row r="2" spans="1:12" ht="45">
      <c r="A2" s="241"/>
      <c r="B2" s="241"/>
      <c r="C2" s="241"/>
      <c r="D2" s="64" t="s">
        <v>141</v>
      </c>
      <c r="E2" s="64" t="s">
        <v>172</v>
      </c>
      <c r="F2" s="64" t="s">
        <v>72</v>
      </c>
      <c r="G2" s="64" t="s">
        <v>74</v>
      </c>
      <c r="H2" s="64" t="s">
        <v>144</v>
      </c>
      <c r="I2" s="64" t="s">
        <v>145</v>
      </c>
      <c r="J2" s="64" t="s">
        <v>146</v>
      </c>
      <c r="K2" s="64" t="s">
        <v>147</v>
      </c>
      <c r="L2" s="64" t="s">
        <v>83</v>
      </c>
    </row>
    <row r="3" spans="1:12">
      <c r="A3" s="242" t="s">
        <v>173</v>
      </c>
      <c r="B3" s="242"/>
      <c r="C3" s="242"/>
      <c r="D3" s="242"/>
      <c r="E3" s="242"/>
      <c r="F3" s="242"/>
      <c r="G3" s="242"/>
      <c r="H3" s="242"/>
      <c r="I3" s="242"/>
      <c r="J3" s="242"/>
      <c r="K3" s="242"/>
      <c r="L3" s="242"/>
    </row>
    <row r="4" spans="1:12" ht="11.1" customHeight="1">
      <c r="A4" s="235" t="s">
        <v>148</v>
      </c>
      <c r="B4" s="243" t="s">
        <v>174</v>
      </c>
      <c r="C4" s="70" t="s">
        <v>175</v>
      </c>
      <c r="D4" s="73">
        <v>8.6</v>
      </c>
      <c r="E4" s="74">
        <v>8.1512689075264895</v>
      </c>
      <c r="F4" s="74">
        <v>8.5365224728024902</v>
      </c>
      <c r="G4" s="74">
        <v>9.7771666735479297</v>
      </c>
      <c r="H4" s="74">
        <v>6.7416299667891497</v>
      </c>
      <c r="I4" s="74">
        <v>17.999849499586102</v>
      </c>
      <c r="J4" s="74">
        <v>8.8854471727866606</v>
      </c>
      <c r="K4" s="74">
        <v>5.0109390777516003</v>
      </c>
      <c r="L4" s="74">
        <v>32.762691853600899</v>
      </c>
    </row>
    <row r="5" spans="1:12">
      <c r="A5" s="235"/>
      <c r="B5" s="243"/>
      <c r="C5" s="70" t="s">
        <v>152</v>
      </c>
      <c r="D5" s="75">
        <v>14.123543739839199</v>
      </c>
      <c r="E5" s="74">
        <v>14.012868441799499</v>
      </c>
      <c r="F5" s="74">
        <v>14.316561358761801</v>
      </c>
      <c r="G5" s="74">
        <v>15.2752271978151</v>
      </c>
      <c r="H5" s="74">
        <v>11.0457256461233</v>
      </c>
      <c r="I5" s="74">
        <v>29.7352342158859</v>
      </c>
      <c r="J5" s="74">
        <v>12.100392596747101</v>
      </c>
      <c r="K5" s="74">
        <v>7.9338496964622198</v>
      </c>
      <c r="L5" s="74">
        <v>20.422535211267601</v>
      </c>
    </row>
    <row r="6" spans="1:12">
      <c r="A6" s="235"/>
      <c r="B6" s="243" t="s">
        <v>176</v>
      </c>
      <c r="C6" s="70" t="s">
        <v>175</v>
      </c>
      <c r="D6" s="73">
        <v>8.4429535478986892</v>
      </c>
      <c r="E6" s="76">
        <v>8.2240884090333495</v>
      </c>
      <c r="F6" s="76">
        <v>8.6763855249621908</v>
      </c>
      <c r="G6" s="76">
        <v>9.1157411692076593</v>
      </c>
      <c r="H6" s="76">
        <v>6.6765196813488998</v>
      </c>
      <c r="I6" s="76">
        <v>17.063754866012999</v>
      </c>
      <c r="J6" s="76">
        <v>8.9016706184520302</v>
      </c>
      <c r="K6" s="76">
        <v>5.2339511754068697</v>
      </c>
      <c r="L6" s="76">
        <v>8.8681541582150096</v>
      </c>
    </row>
    <row r="7" spans="1:12">
      <c r="A7" s="235"/>
      <c r="B7" s="243"/>
      <c r="C7" s="70" t="s">
        <v>152</v>
      </c>
      <c r="D7" s="73">
        <v>13.714863384909201</v>
      </c>
      <c r="E7" s="76">
        <v>13.6214714439232</v>
      </c>
      <c r="F7" s="76">
        <v>14.5839615191327</v>
      </c>
      <c r="G7" s="76">
        <v>14.0539411382416</v>
      </c>
      <c r="H7" s="76">
        <v>10.6124061635717</v>
      </c>
      <c r="I7" s="76">
        <v>23.647871116225499</v>
      </c>
      <c r="J7" s="76">
        <v>10.7685869716836</v>
      </c>
      <c r="K7" s="76">
        <v>7.8423321699856299</v>
      </c>
      <c r="L7" s="76">
        <v>13.461538461538501</v>
      </c>
    </row>
    <row r="8" spans="1:12">
      <c r="A8" s="235"/>
      <c r="B8" s="243" t="s">
        <v>177</v>
      </c>
      <c r="C8" s="77" t="s">
        <v>175</v>
      </c>
      <c r="D8" s="73">
        <v>8.5</v>
      </c>
      <c r="E8" s="76">
        <v>8.1999999999999993</v>
      </c>
      <c r="F8" s="76">
        <v>9</v>
      </c>
      <c r="G8" s="76">
        <v>8.6999999999999993</v>
      </c>
      <c r="H8" s="76">
        <v>6.5</v>
      </c>
      <c r="I8" s="76">
        <v>15.9</v>
      </c>
      <c r="J8" s="76">
        <v>8.5</v>
      </c>
      <c r="K8" s="76">
        <v>5.4</v>
      </c>
      <c r="L8" s="76">
        <v>24.5</v>
      </c>
    </row>
    <row r="9" spans="1:12">
      <c r="A9" s="235"/>
      <c r="B9" s="243"/>
      <c r="C9" s="78" t="s">
        <v>152</v>
      </c>
      <c r="D9" s="73">
        <v>13.6</v>
      </c>
      <c r="E9" s="76">
        <v>13</v>
      </c>
      <c r="F9" s="76">
        <v>15.1</v>
      </c>
      <c r="G9" s="76">
        <v>13.8</v>
      </c>
      <c r="H9" s="76">
        <v>9.9</v>
      </c>
      <c r="I9" s="76">
        <v>23.6</v>
      </c>
      <c r="J9" s="76">
        <v>10.3</v>
      </c>
      <c r="K9" s="76">
        <v>7.5</v>
      </c>
      <c r="L9" s="76">
        <v>13</v>
      </c>
    </row>
    <row r="10" spans="1:12">
      <c r="A10" s="235"/>
      <c r="B10" s="243" t="s">
        <v>178</v>
      </c>
      <c r="C10" s="77" t="s">
        <v>175</v>
      </c>
      <c r="D10" s="73">
        <v>8.8000000000000007</v>
      </c>
      <c r="E10" s="76">
        <v>8.6</v>
      </c>
      <c r="F10" s="76">
        <v>9.6999999999999993</v>
      </c>
      <c r="G10" s="76">
        <v>8.6</v>
      </c>
      <c r="H10" s="76">
        <v>6.4</v>
      </c>
      <c r="I10" s="76">
        <v>15</v>
      </c>
      <c r="J10" s="76">
        <v>8.6</v>
      </c>
      <c r="K10" s="76">
        <v>5.9</v>
      </c>
      <c r="L10" s="76">
        <v>22.8</v>
      </c>
    </row>
    <row r="11" spans="1:12">
      <c r="A11" s="235"/>
      <c r="B11" s="243"/>
      <c r="C11" s="78" t="s">
        <v>152</v>
      </c>
      <c r="D11" s="73">
        <v>13.9</v>
      </c>
      <c r="E11" s="76">
        <v>13.7</v>
      </c>
      <c r="F11" s="76">
        <v>15.7</v>
      </c>
      <c r="G11" s="76">
        <v>13.6</v>
      </c>
      <c r="H11" s="76">
        <v>9.6</v>
      </c>
      <c r="I11" s="76">
        <v>19.5</v>
      </c>
      <c r="J11" s="76">
        <v>10.3</v>
      </c>
      <c r="K11" s="76">
        <v>7.2</v>
      </c>
      <c r="L11" s="76">
        <v>19.100000000000001</v>
      </c>
    </row>
    <row r="12" spans="1:12">
      <c r="A12" s="235"/>
      <c r="B12" s="243" t="s">
        <v>179</v>
      </c>
      <c r="C12" s="77" t="s">
        <v>175</v>
      </c>
      <c r="D12" s="73">
        <v>9.2304964599420103</v>
      </c>
      <c r="E12" s="76">
        <v>9.13641802267977</v>
      </c>
      <c r="F12" s="76">
        <v>10.5099278700401</v>
      </c>
      <c r="G12" s="76">
        <v>8.8564206898541702</v>
      </c>
      <c r="H12" s="76">
        <v>6.4401074799898703</v>
      </c>
      <c r="I12" s="76">
        <v>13.6201056767376</v>
      </c>
      <c r="J12" s="76">
        <v>8.3407572383073507</v>
      </c>
      <c r="K12" s="76">
        <v>6.0587798213321902</v>
      </c>
      <c r="L12" s="76">
        <v>24.972720187061601</v>
      </c>
    </row>
    <row r="13" spans="1:12">
      <c r="A13" s="235"/>
      <c r="B13" s="243"/>
      <c r="C13" s="78" t="s">
        <v>152</v>
      </c>
      <c r="D13" s="73">
        <v>14.4910242872228</v>
      </c>
      <c r="E13" s="76">
        <v>14.6373248094418</v>
      </c>
      <c r="F13" s="76">
        <v>16.969164715066398</v>
      </c>
      <c r="G13" s="76">
        <v>13.986194439068401</v>
      </c>
      <c r="H13" s="76">
        <v>8.2478856373026002</v>
      </c>
      <c r="I13" s="76">
        <v>17.3825164224356</v>
      </c>
      <c r="J13" s="76">
        <v>9.9836744945372402</v>
      </c>
      <c r="K13" s="76">
        <v>6.8597314350428702</v>
      </c>
      <c r="L13" s="76">
        <v>18.0722891566265</v>
      </c>
    </row>
    <row r="14" spans="1:12">
      <c r="A14" s="244" t="s">
        <v>180</v>
      </c>
      <c r="B14" s="244"/>
      <c r="C14" s="244"/>
      <c r="D14" s="244"/>
      <c r="E14" s="244"/>
      <c r="F14" s="244"/>
      <c r="G14" s="244"/>
      <c r="H14" s="244"/>
      <c r="I14" s="244"/>
      <c r="J14" s="244"/>
      <c r="K14" s="244"/>
      <c r="L14" s="244"/>
    </row>
    <row r="15" spans="1:12" ht="11.1" customHeight="1">
      <c r="A15" s="235" t="s">
        <v>66</v>
      </c>
      <c r="B15" s="243" t="s">
        <v>174</v>
      </c>
      <c r="C15" s="70" t="s">
        <v>175</v>
      </c>
      <c r="D15" s="75">
        <v>10.1978756187071</v>
      </c>
      <c r="E15" s="74">
        <v>10.501829289528899</v>
      </c>
      <c r="F15" s="74">
        <v>10.486190096167199</v>
      </c>
      <c r="G15" s="74">
        <v>11.502414696818599</v>
      </c>
      <c r="H15" s="74">
        <v>7.4990661719115899</v>
      </c>
      <c r="I15" s="74">
        <v>17.681487774945701</v>
      </c>
      <c r="J15" s="74">
        <v>9.18417900294296</v>
      </c>
      <c r="K15" s="74">
        <v>5.1006788673312604</v>
      </c>
      <c r="L15" s="74">
        <v>33.215703573003999</v>
      </c>
    </row>
    <row r="16" spans="1:12">
      <c r="A16" s="235"/>
      <c r="B16" s="243"/>
      <c r="C16" s="70" t="s">
        <v>152</v>
      </c>
      <c r="D16" s="75">
        <v>16.3593603832804</v>
      </c>
      <c r="E16" s="74">
        <v>16.6328929237254</v>
      </c>
      <c r="F16" s="74">
        <v>16.736206615230401</v>
      </c>
      <c r="G16" s="74">
        <v>18.2811531308122</v>
      </c>
      <c r="H16" s="74">
        <v>12.542633953130199</v>
      </c>
      <c r="I16" s="74">
        <v>31.127450980392201</v>
      </c>
      <c r="J16" s="74">
        <v>12.7729436874077</v>
      </c>
      <c r="K16" s="74">
        <v>8.1333973128598807</v>
      </c>
      <c r="L16" s="74">
        <v>14.634146341463399</v>
      </c>
    </row>
    <row r="17" spans="1:12">
      <c r="A17" s="235"/>
      <c r="B17" s="243" t="s">
        <v>176</v>
      </c>
      <c r="C17" s="70" t="s">
        <v>175</v>
      </c>
      <c r="D17" s="73">
        <v>9.9992856705327107</v>
      </c>
      <c r="E17" s="76">
        <v>10.5246238909605</v>
      </c>
      <c r="F17" s="76">
        <v>10.545042949231</v>
      </c>
      <c r="G17" s="76">
        <v>10.6062051805257</v>
      </c>
      <c r="H17" s="76">
        <v>7.3968270162730203</v>
      </c>
      <c r="I17" s="76">
        <v>16.6782707766314</v>
      </c>
      <c r="J17" s="76">
        <v>9.3207040844173594</v>
      </c>
      <c r="K17" s="76">
        <v>5.4043773408239701</v>
      </c>
      <c r="L17" s="76">
        <v>8.3521713265913107</v>
      </c>
    </row>
    <row r="18" spans="1:12">
      <c r="A18" s="235"/>
      <c r="B18" s="243"/>
      <c r="C18" s="70" t="s">
        <v>152</v>
      </c>
      <c r="D18" s="73">
        <v>15.963500104087201</v>
      </c>
      <c r="E18" s="76">
        <v>16.1791290057519</v>
      </c>
      <c r="F18" s="76">
        <v>17.092980690033901</v>
      </c>
      <c r="G18" s="76">
        <v>16.937081048141401</v>
      </c>
      <c r="H18" s="76">
        <v>12.2756798414621</v>
      </c>
      <c r="I18" s="76">
        <v>24.947880472550398</v>
      </c>
      <c r="J18" s="76">
        <v>11.6317713526088</v>
      </c>
      <c r="K18" s="76">
        <v>8.1223124701385601</v>
      </c>
      <c r="L18" s="76" t="s">
        <v>181</v>
      </c>
    </row>
    <row r="19" spans="1:12">
      <c r="A19" s="235"/>
      <c r="B19" s="243" t="s">
        <v>177</v>
      </c>
      <c r="C19" s="70" t="s">
        <v>175</v>
      </c>
      <c r="D19" s="75">
        <v>10</v>
      </c>
      <c r="E19" s="74">
        <v>10.4</v>
      </c>
      <c r="F19" s="74">
        <v>10.9</v>
      </c>
      <c r="G19" s="74">
        <v>10</v>
      </c>
      <c r="H19" s="74">
        <v>7.1</v>
      </c>
      <c r="I19" s="74">
        <v>15.8</v>
      </c>
      <c r="J19" s="74">
        <v>9</v>
      </c>
      <c r="K19" s="74">
        <v>5.7</v>
      </c>
      <c r="L19" s="76">
        <v>15.4</v>
      </c>
    </row>
    <row r="20" spans="1:12">
      <c r="A20" s="235"/>
      <c r="B20" s="243"/>
      <c r="C20" s="70" t="s">
        <v>152</v>
      </c>
      <c r="D20" s="75">
        <v>15.7</v>
      </c>
      <c r="E20" s="74">
        <v>14.9</v>
      </c>
      <c r="F20" s="74">
        <v>18</v>
      </c>
      <c r="G20" s="74">
        <v>16.100000000000001</v>
      </c>
      <c r="H20" s="74">
        <v>11.3</v>
      </c>
      <c r="I20" s="74">
        <v>25</v>
      </c>
      <c r="J20" s="74">
        <v>11.3</v>
      </c>
      <c r="K20" s="74">
        <v>7.8</v>
      </c>
      <c r="L20" s="76" t="s">
        <v>181</v>
      </c>
    </row>
    <row r="21" spans="1:12">
      <c r="A21" s="235"/>
      <c r="B21" s="243" t="s">
        <v>178</v>
      </c>
      <c r="C21" s="70" t="s">
        <v>175</v>
      </c>
      <c r="D21" s="75">
        <v>10.3</v>
      </c>
      <c r="E21" s="74">
        <v>10.8</v>
      </c>
      <c r="F21" s="74">
        <v>11.6</v>
      </c>
      <c r="G21" s="74">
        <v>9.9</v>
      </c>
      <c r="H21" s="74">
        <v>7</v>
      </c>
      <c r="I21" s="74">
        <v>15</v>
      </c>
      <c r="J21" s="74">
        <v>9.1</v>
      </c>
      <c r="K21" s="74">
        <v>6.1</v>
      </c>
      <c r="L21" s="76">
        <v>15.4</v>
      </c>
    </row>
    <row r="22" spans="1:12">
      <c r="A22" s="235"/>
      <c r="B22" s="243"/>
      <c r="C22" s="70" t="s">
        <v>152</v>
      </c>
      <c r="D22" s="75">
        <v>15.6</v>
      </c>
      <c r="E22" s="74">
        <v>15.5</v>
      </c>
      <c r="F22" s="74">
        <v>18.3</v>
      </c>
      <c r="G22" s="74">
        <v>15.3</v>
      </c>
      <c r="H22" s="74">
        <v>10.3</v>
      </c>
      <c r="I22" s="74">
        <v>20.6</v>
      </c>
      <c r="J22" s="74">
        <v>11.1</v>
      </c>
      <c r="K22" s="74">
        <v>7.2</v>
      </c>
      <c r="L22" s="76">
        <v>0</v>
      </c>
    </row>
    <row r="23" spans="1:12">
      <c r="A23" s="235"/>
      <c r="B23" s="243" t="s">
        <v>179</v>
      </c>
      <c r="C23" s="70" t="s">
        <v>175</v>
      </c>
      <c r="D23" s="75">
        <v>10.7996451695146</v>
      </c>
      <c r="E23" s="74">
        <v>11.4095799231472</v>
      </c>
      <c r="F23" s="74">
        <v>12.5934979050637</v>
      </c>
      <c r="G23" s="74">
        <v>10.0896336290843</v>
      </c>
      <c r="H23" s="74">
        <v>6.9618635299463998</v>
      </c>
      <c r="I23" s="74">
        <v>13.754080131999</v>
      </c>
      <c r="J23" s="74">
        <v>8.9572659063149391</v>
      </c>
      <c r="K23" s="74">
        <v>6.2715826291706502</v>
      </c>
      <c r="L23" s="76">
        <v>24.4510647688403</v>
      </c>
    </row>
    <row r="24" spans="1:12">
      <c r="A24" s="235"/>
      <c r="B24" s="243"/>
      <c r="C24" s="70" t="s">
        <v>152</v>
      </c>
      <c r="D24" s="75">
        <v>15.9883127800403</v>
      </c>
      <c r="E24" s="74">
        <v>16.623092831779001</v>
      </c>
      <c r="F24" s="74">
        <v>19.199841378246798</v>
      </c>
      <c r="G24" s="74">
        <v>15.448925108894199</v>
      </c>
      <c r="H24" s="74">
        <v>8.6116743143741292</v>
      </c>
      <c r="I24" s="74">
        <v>18.458781362007201</v>
      </c>
      <c r="J24" s="74">
        <v>10.6475042497296</v>
      </c>
      <c r="K24" s="74">
        <v>7.0148390826748903</v>
      </c>
      <c r="L24" s="76">
        <v>11.6666666666667</v>
      </c>
    </row>
    <row r="25" spans="1:12">
      <c r="A25" s="244" t="s">
        <v>182</v>
      </c>
      <c r="B25" s="244"/>
      <c r="C25" s="244"/>
      <c r="D25" s="244"/>
      <c r="E25" s="244"/>
      <c r="F25" s="244"/>
      <c r="G25" s="244"/>
      <c r="H25" s="244"/>
      <c r="I25" s="244"/>
      <c r="J25" s="244"/>
      <c r="K25" s="244"/>
      <c r="L25" s="244"/>
    </row>
    <row r="26" spans="1:12" ht="11.1" customHeight="1">
      <c r="A26" s="235" t="s">
        <v>67</v>
      </c>
      <c r="B26" s="243" t="s">
        <v>174</v>
      </c>
      <c r="C26" s="70" t="s">
        <v>175</v>
      </c>
      <c r="D26" s="75">
        <v>5.0553145277584504</v>
      </c>
      <c r="E26" s="74">
        <v>3.97616083889706</v>
      </c>
      <c r="F26" s="74">
        <v>4.4534658458042502</v>
      </c>
      <c r="G26" s="74">
        <v>6.4618427171737496</v>
      </c>
      <c r="H26" s="74">
        <v>4.2959734050043199</v>
      </c>
      <c r="I26" s="74">
        <v>19.2507418397626</v>
      </c>
      <c r="J26" s="74">
        <v>7.9308633807476001</v>
      </c>
      <c r="K26" s="74">
        <v>4.6934073348014804</v>
      </c>
      <c r="L26" s="74">
        <v>31.846565566458501</v>
      </c>
    </row>
    <row r="27" spans="1:12">
      <c r="A27" s="235"/>
      <c r="B27" s="243"/>
      <c r="C27" s="70" t="s">
        <v>152</v>
      </c>
      <c r="D27" s="75">
        <v>10.0889786388161</v>
      </c>
      <c r="E27" s="74">
        <v>9.5992353382945304</v>
      </c>
      <c r="F27" s="74">
        <v>10.3398076849404</v>
      </c>
      <c r="G27" s="74">
        <v>10.620424816992699</v>
      </c>
      <c r="H27" s="74">
        <v>7.1428571428571397</v>
      </c>
      <c r="I27" s="74">
        <v>22.891566265060199</v>
      </c>
      <c r="J27" s="74">
        <v>8.1652257444764604</v>
      </c>
      <c r="K27" s="74">
        <v>6.5681444991789801</v>
      </c>
      <c r="L27" s="74">
        <v>22.7722772277228</v>
      </c>
    </row>
    <row r="28" spans="1:12">
      <c r="A28" s="235"/>
      <c r="B28" s="243" t="s">
        <v>176</v>
      </c>
      <c r="C28" s="70" t="s">
        <v>175</v>
      </c>
      <c r="D28" s="73">
        <v>5.1643145748008097</v>
      </c>
      <c r="E28" s="76">
        <v>4.1957871740962602</v>
      </c>
      <c r="F28" s="76">
        <v>4.7588720384662198</v>
      </c>
      <c r="G28" s="76">
        <v>6.2740042978383297</v>
      </c>
      <c r="H28" s="76">
        <v>4.3836753349852096</v>
      </c>
      <c r="I28" s="76">
        <v>18.322767364939399</v>
      </c>
      <c r="J28" s="76">
        <v>7.6131423443163699</v>
      </c>
      <c r="K28" s="76">
        <v>4.6552066772655003</v>
      </c>
      <c r="L28" s="76">
        <v>9.9744897959183696</v>
      </c>
    </row>
    <row r="29" spans="1:12">
      <c r="A29" s="235"/>
      <c r="B29" s="243"/>
      <c r="C29" s="70" t="s">
        <v>152</v>
      </c>
      <c r="D29" s="73">
        <v>9.5846543565886506</v>
      </c>
      <c r="E29" s="76">
        <v>9.1146021863462003</v>
      </c>
      <c r="F29" s="76">
        <v>10.3558622816825</v>
      </c>
      <c r="G29" s="76">
        <v>9.5555027335393401</v>
      </c>
      <c r="H29" s="76">
        <v>6.3829787234042596</v>
      </c>
      <c r="I29" s="76">
        <v>17.3913043478261</v>
      </c>
      <c r="J29" s="76">
        <v>6.2554300608166802</v>
      </c>
      <c r="K29" s="76">
        <v>6.13138686131387</v>
      </c>
      <c r="L29" s="76">
        <v>19.178082191780799</v>
      </c>
    </row>
    <row r="30" spans="1:12">
      <c r="A30" s="235"/>
      <c r="B30" s="243" t="s">
        <v>177</v>
      </c>
      <c r="C30" s="70" t="s">
        <v>175</v>
      </c>
      <c r="D30" s="75">
        <v>5.3</v>
      </c>
      <c r="E30" s="74">
        <v>4.4000000000000004</v>
      </c>
      <c r="F30" s="74">
        <v>5</v>
      </c>
      <c r="G30" s="74">
        <v>6.2</v>
      </c>
      <c r="H30" s="74">
        <v>4.5</v>
      </c>
      <c r="I30" s="74">
        <v>16.3</v>
      </c>
      <c r="J30" s="74">
        <v>7.1</v>
      </c>
      <c r="K30" s="74">
        <v>4.7</v>
      </c>
      <c r="L30" s="76">
        <v>43</v>
      </c>
    </row>
    <row r="31" spans="1:12">
      <c r="A31" s="235"/>
      <c r="B31" s="243"/>
      <c r="C31" s="70" t="s">
        <v>152</v>
      </c>
      <c r="D31" s="75">
        <v>9.6999999999999993</v>
      </c>
      <c r="E31" s="74">
        <v>9.4</v>
      </c>
      <c r="F31" s="74">
        <v>10.1</v>
      </c>
      <c r="G31" s="74">
        <v>10.4</v>
      </c>
      <c r="H31" s="74">
        <v>6.2</v>
      </c>
      <c r="I31" s="74">
        <v>17.399999999999999</v>
      </c>
      <c r="J31" s="74">
        <v>5.6</v>
      </c>
      <c r="K31" s="74">
        <v>4.8</v>
      </c>
      <c r="L31" s="76">
        <v>15.1</v>
      </c>
    </row>
    <row r="32" spans="1:12">
      <c r="A32" s="235"/>
      <c r="B32" s="243" t="s">
        <v>178</v>
      </c>
      <c r="C32" s="70" t="s">
        <v>175</v>
      </c>
      <c r="D32" s="75">
        <v>5.7</v>
      </c>
      <c r="E32" s="74">
        <v>4.9000000000000004</v>
      </c>
      <c r="F32" s="74">
        <v>5.6</v>
      </c>
      <c r="G32" s="74">
        <v>6.3</v>
      </c>
      <c r="H32" s="74">
        <v>4.8</v>
      </c>
      <c r="I32" s="74">
        <v>14.8</v>
      </c>
      <c r="J32" s="74">
        <v>7.2</v>
      </c>
      <c r="K32" s="74">
        <v>5.2</v>
      </c>
      <c r="L32" s="76">
        <v>40.200000000000003</v>
      </c>
    </row>
    <row r="33" spans="1:12">
      <c r="A33" s="235"/>
      <c r="B33" s="243"/>
      <c r="C33" s="70" t="s">
        <v>152</v>
      </c>
      <c r="D33" s="75">
        <v>10.7</v>
      </c>
      <c r="E33" s="74">
        <v>10.6</v>
      </c>
      <c r="F33" s="74">
        <v>11.1</v>
      </c>
      <c r="G33" s="74">
        <v>11</v>
      </c>
      <c r="H33" s="74">
        <v>7.9</v>
      </c>
      <c r="I33" s="74">
        <v>13.7</v>
      </c>
      <c r="J33" s="74">
        <v>6.5</v>
      </c>
      <c r="K33" s="74">
        <v>7</v>
      </c>
      <c r="L33" s="76">
        <v>19.100000000000001</v>
      </c>
    </row>
    <row r="34" spans="1:12">
      <c r="A34" s="235"/>
      <c r="B34" s="243" t="s">
        <v>179</v>
      </c>
      <c r="C34" s="70" t="s">
        <v>175</v>
      </c>
      <c r="D34" s="75">
        <v>6.0289701936723201</v>
      </c>
      <c r="E34" s="74">
        <v>5.2727300774380703</v>
      </c>
      <c r="F34" s="74">
        <v>6.1393823391387299</v>
      </c>
      <c r="G34" s="74">
        <v>6.4877420575837199</v>
      </c>
      <c r="H34" s="74">
        <v>4.9652182390622404</v>
      </c>
      <c r="I34" s="74">
        <v>13.206292931531101</v>
      </c>
      <c r="J34" s="74">
        <v>6.7553234886187496</v>
      </c>
      <c r="K34" s="74">
        <v>5.5448098001289496</v>
      </c>
      <c r="L34" s="76">
        <v>26.227767454207601</v>
      </c>
    </row>
    <row r="35" spans="1:12">
      <c r="A35" s="235"/>
      <c r="B35" s="243"/>
      <c r="C35" s="70" t="s">
        <v>152</v>
      </c>
      <c r="D35" s="75">
        <v>11.747641050947299</v>
      </c>
      <c r="E35" s="74">
        <v>11.254404041747</v>
      </c>
      <c r="F35" s="74">
        <v>13.1258303283355</v>
      </c>
      <c r="G35" s="74">
        <v>11.6772941502634</v>
      </c>
      <c r="H35" s="74">
        <v>7.3934837092731804</v>
      </c>
      <c r="I35" s="74">
        <v>11.4754098360656</v>
      </c>
      <c r="J35" s="74">
        <v>7.1045576407506701</v>
      </c>
      <c r="K35" s="74">
        <v>6.0483870967741904</v>
      </c>
      <c r="L35" s="76">
        <v>21.698113207547198</v>
      </c>
    </row>
    <row r="36" spans="1:12">
      <c r="A36" s="245" t="s">
        <v>168</v>
      </c>
      <c r="B36" s="245"/>
      <c r="C36" s="245"/>
      <c r="D36" s="245"/>
      <c r="E36" s="245"/>
      <c r="F36" s="245"/>
      <c r="G36" s="245"/>
      <c r="H36" s="245"/>
      <c r="I36" s="245"/>
      <c r="J36" s="245"/>
      <c r="K36" s="245"/>
      <c r="L36" s="245"/>
    </row>
    <row r="37" spans="1:12">
      <c r="A37" s="239" t="s">
        <v>169</v>
      </c>
      <c r="B37" s="239"/>
      <c r="C37" s="239"/>
      <c r="D37" s="239"/>
      <c r="E37" s="239"/>
      <c r="F37" s="239"/>
      <c r="G37" s="239"/>
      <c r="H37" s="239"/>
      <c r="I37" s="239"/>
      <c r="J37" s="239"/>
      <c r="K37" s="239"/>
      <c r="L37" s="239"/>
    </row>
    <row r="38" spans="1:12">
      <c r="A38" s="239" t="s">
        <v>170</v>
      </c>
      <c r="B38" s="239"/>
      <c r="C38" s="239"/>
      <c r="D38" s="239"/>
      <c r="E38" s="239"/>
      <c r="F38" s="239"/>
      <c r="G38" s="239"/>
      <c r="H38" s="239"/>
      <c r="I38" s="239"/>
      <c r="J38" s="239"/>
      <c r="K38" s="239"/>
      <c r="L38" s="239"/>
    </row>
  </sheetData>
  <mergeCells count="26">
    <mergeCell ref="A36:L36"/>
    <mergeCell ref="A37:L37"/>
    <mergeCell ref="A38:L38"/>
    <mergeCell ref="A25:L25"/>
    <mergeCell ref="A26:A35"/>
    <mergeCell ref="B26:B27"/>
    <mergeCell ref="B28:B29"/>
    <mergeCell ref="B30:B31"/>
    <mergeCell ref="B32:B33"/>
    <mergeCell ref="B34:B35"/>
    <mergeCell ref="A14:L14"/>
    <mergeCell ref="A15:A24"/>
    <mergeCell ref="B15:B16"/>
    <mergeCell ref="B17:B18"/>
    <mergeCell ref="B19:B20"/>
    <mergeCell ref="B21:B22"/>
    <mergeCell ref="B23:B24"/>
    <mergeCell ref="A1:L1"/>
    <mergeCell ref="A2:C2"/>
    <mergeCell ref="A3:L3"/>
    <mergeCell ref="A4:A13"/>
    <mergeCell ref="B4:B5"/>
    <mergeCell ref="B6:B7"/>
    <mergeCell ref="B8:B9"/>
    <mergeCell ref="B10:B11"/>
    <mergeCell ref="B12:B13"/>
  </mergeCells>
  <pageMargins left="0.75" right="0.75" top="1.39375" bottom="1.39375" header="0.51180555555555496" footer="0.51180555555555496"/>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AMJ5"/>
  <sheetViews>
    <sheetView zoomScale="110" zoomScaleNormal="110" workbookViewId="0">
      <selection activeCell="C8" sqref="C8"/>
    </sheetView>
  </sheetViews>
  <sheetFormatPr baseColWidth="10" defaultColWidth="12.125" defaultRowHeight="15.75"/>
  <cols>
    <col min="1" max="1" width="13.125" style="1" customWidth="1"/>
    <col min="2" max="3" width="9.125" style="1" customWidth="1"/>
    <col min="4" max="4" width="11.625" style="1" customWidth="1"/>
    <col min="5" max="6" width="9.125" style="1" customWidth="1"/>
    <col min="7" max="7" width="10.375" style="1" customWidth="1"/>
    <col min="8" max="1024" width="12.125" style="1"/>
  </cols>
  <sheetData>
    <row r="1" spans="1:7" ht="23.25" customHeight="1">
      <c r="A1" s="240" t="s">
        <v>183</v>
      </c>
      <c r="B1" s="240"/>
      <c r="C1" s="240"/>
      <c r="D1" s="240"/>
      <c r="E1" s="240"/>
      <c r="F1" s="240"/>
      <c r="G1" s="240"/>
    </row>
    <row r="2" spans="1:7" ht="33.75">
      <c r="A2" s="64"/>
      <c r="B2" s="79" t="s">
        <v>184</v>
      </c>
      <c r="C2" s="79" t="s">
        <v>185</v>
      </c>
      <c r="D2" s="79" t="s">
        <v>186</v>
      </c>
      <c r="E2" s="79" t="s">
        <v>187</v>
      </c>
      <c r="F2" s="79" t="s">
        <v>188</v>
      </c>
      <c r="G2" s="79" t="s">
        <v>189</v>
      </c>
    </row>
    <row r="3" spans="1:7">
      <c r="A3" s="70" t="s">
        <v>175</v>
      </c>
      <c r="B3" s="80">
        <v>755587</v>
      </c>
      <c r="C3" s="80">
        <v>736249</v>
      </c>
      <c r="D3" s="81">
        <v>-2.6</v>
      </c>
      <c r="E3" s="80">
        <v>795525</v>
      </c>
      <c r="F3" s="81">
        <v>8.0510805447613496</v>
      </c>
      <c r="G3" s="81">
        <v>5.2856917866506397</v>
      </c>
    </row>
    <row r="4" spans="1:7">
      <c r="A4" s="70" t="s">
        <v>152</v>
      </c>
      <c r="B4" s="80">
        <v>26145</v>
      </c>
      <c r="C4" s="80">
        <v>27202</v>
      </c>
      <c r="D4" s="81">
        <v>4.0428380187416302</v>
      </c>
      <c r="E4" s="80">
        <v>28911</v>
      </c>
      <c r="F4" s="81">
        <v>6.2826262774795998</v>
      </c>
      <c r="G4" s="81">
        <v>10.579460699942601</v>
      </c>
    </row>
    <row r="5" spans="1:7">
      <c r="A5" s="245" t="s">
        <v>168</v>
      </c>
      <c r="B5" s="245"/>
      <c r="C5" s="245"/>
      <c r="D5" s="245"/>
      <c r="E5" s="245"/>
      <c r="F5" s="245"/>
      <c r="G5" s="245"/>
    </row>
  </sheetData>
  <mergeCells count="2">
    <mergeCell ref="A1:G1"/>
    <mergeCell ref="A5:G5"/>
  </mergeCells>
  <pageMargins left="0.75" right="0.75" top="1.39375" bottom="1.39375" header="0.51180555555555496" footer="0.51180555555555496"/>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
  <sheetViews>
    <sheetView zoomScale="110" zoomScaleNormal="110" workbookViewId="0">
      <selection activeCell="A12" sqref="A12"/>
    </sheetView>
  </sheetViews>
  <sheetFormatPr baseColWidth="10" defaultColWidth="11.125" defaultRowHeight="15.75"/>
  <cols>
    <col min="2" max="5" width="11.125" style="34"/>
    <col min="1014" max="1024" width="8.875" customWidth="1"/>
  </cols>
  <sheetData>
    <row r="1" spans="1:11" ht="25.5" customHeight="1">
      <c r="A1" s="246" t="s">
        <v>190</v>
      </c>
      <c r="B1" s="246"/>
      <c r="C1" s="246"/>
      <c r="D1" s="246"/>
      <c r="E1" s="246"/>
      <c r="F1" s="10"/>
      <c r="G1" s="10"/>
      <c r="H1" s="10"/>
      <c r="I1" s="10"/>
      <c r="J1" s="10"/>
      <c r="K1" s="10"/>
    </row>
    <row r="2" spans="1:11">
      <c r="A2" s="24"/>
      <c r="B2" s="64" t="s">
        <v>122</v>
      </c>
      <c r="C2" s="64" t="s">
        <v>123</v>
      </c>
      <c r="D2" s="64" t="s">
        <v>86</v>
      </c>
      <c r="E2" s="64" t="s">
        <v>87</v>
      </c>
      <c r="F2" s="10"/>
      <c r="G2" s="10"/>
      <c r="H2" s="10"/>
      <c r="I2" s="10"/>
      <c r="J2" s="10"/>
      <c r="K2" s="10"/>
    </row>
    <row r="3" spans="1:11">
      <c r="A3" s="82" t="s">
        <v>148</v>
      </c>
      <c r="B3" s="83">
        <v>17660</v>
      </c>
      <c r="C3" s="84">
        <f>SUM(C4:C5)</f>
        <v>18041</v>
      </c>
      <c r="D3" s="25">
        <v>19100</v>
      </c>
      <c r="E3" s="26">
        <f>E4+E5</f>
        <v>19746</v>
      </c>
      <c r="F3" s="10"/>
      <c r="G3" s="10"/>
      <c r="H3" s="10"/>
      <c r="I3" s="10"/>
      <c r="J3" s="10"/>
      <c r="K3" s="10"/>
    </row>
    <row r="4" spans="1:11">
      <c r="A4" s="85" t="s">
        <v>191</v>
      </c>
      <c r="B4" s="26">
        <v>16845</v>
      </c>
      <c r="C4" s="25">
        <v>17395</v>
      </c>
      <c r="D4" s="25">
        <v>18427</v>
      </c>
      <c r="E4" s="26">
        <v>18972</v>
      </c>
      <c r="F4" s="10"/>
      <c r="G4" s="10"/>
      <c r="H4" s="10"/>
      <c r="I4" s="10"/>
      <c r="J4" s="10"/>
      <c r="K4" s="10"/>
    </row>
    <row r="5" spans="1:11" ht="15.95" customHeight="1">
      <c r="A5" s="85" t="s">
        <v>192</v>
      </c>
      <c r="B5" s="86">
        <v>654</v>
      </c>
      <c r="C5" s="25">
        <v>646</v>
      </c>
      <c r="D5" s="26">
        <v>673</v>
      </c>
      <c r="E5" s="26">
        <v>774</v>
      </c>
      <c r="F5" s="10"/>
      <c r="G5" s="10"/>
      <c r="H5" s="10"/>
      <c r="I5" s="10"/>
      <c r="J5" s="10"/>
      <c r="K5" s="10"/>
    </row>
    <row r="6" spans="1:11" ht="15.95" customHeight="1">
      <c r="A6" s="82" t="s">
        <v>66</v>
      </c>
      <c r="B6" s="83">
        <v>12400</v>
      </c>
      <c r="C6" s="84">
        <f>SUM(C7:C8)</f>
        <v>12563</v>
      </c>
      <c r="D6" s="25">
        <v>13323</v>
      </c>
      <c r="E6" s="26">
        <f>E7+E8</f>
        <v>13767</v>
      </c>
      <c r="F6" s="10"/>
      <c r="G6" s="10"/>
      <c r="H6" s="10"/>
      <c r="I6" s="10"/>
      <c r="J6" s="10"/>
      <c r="K6" s="10"/>
    </row>
    <row r="7" spans="1:11" ht="15.95" customHeight="1">
      <c r="A7" s="85" t="s">
        <v>191</v>
      </c>
      <c r="B7" s="26">
        <v>11693</v>
      </c>
      <c r="C7" s="25">
        <v>11953</v>
      </c>
      <c r="D7" s="25">
        <v>12693</v>
      </c>
      <c r="E7" s="26">
        <v>13041</v>
      </c>
      <c r="F7" s="10"/>
      <c r="G7" s="10"/>
      <c r="H7" s="10"/>
      <c r="I7" s="10"/>
      <c r="J7" s="10"/>
      <c r="K7" s="10"/>
    </row>
    <row r="8" spans="1:11" ht="15.95" customHeight="1">
      <c r="A8" s="85" t="s">
        <v>192</v>
      </c>
      <c r="B8" s="86">
        <v>624</v>
      </c>
      <c r="C8" s="25">
        <v>610</v>
      </c>
      <c r="D8" s="26">
        <v>630</v>
      </c>
      <c r="E8" s="26">
        <v>726</v>
      </c>
      <c r="F8" s="10"/>
      <c r="G8" s="10"/>
      <c r="H8" s="10"/>
      <c r="I8" s="10"/>
      <c r="J8" s="10"/>
      <c r="K8" s="10"/>
    </row>
    <row r="9" spans="1:11" ht="15.95" customHeight="1">
      <c r="A9" s="82" t="s">
        <v>67</v>
      </c>
      <c r="B9" s="83">
        <v>5260</v>
      </c>
      <c r="C9" s="25">
        <f>SUM(C10:C11)</f>
        <v>5478</v>
      </c>
      <c r="D9" s="25">
        <v>5777</v>
      </c>
      <c r="E9" s="26">
        <f>E10+E11</f>
        <v>5979</v>
      </c>
      <c r="F9" s="10"/>
      <c r="G9" s="10"/>
      <c r="H9" s="10"/>
      <c r="I9" s="10"/>
      <c r="J9" s="10"/>
      <c r="K9" s="10"/>
    </row>
    <row r="10" spans="1:11" ht="15.95" customHeight="1">
      <c r="A10" s="85" t="s">
        <v>191</v>
      </c>
      <c r="B10" s="26">
        <v>5152</v>
      </c>
      <c r="C10" s="25">
        <v>5442</v>
      </c>
      <c r="D10" s="25">
        <v>5734</v>
      </c>
      <c r="E10" s="26">
        <v>5931</v>
      </c>
      <c r="F10" s="10"/>
      <c r="G10" s="10"/>
      <c r="H10" s="10"/>
      <c r="I10" s="10"/>
      <c r="J10" s="10"/>
      <c r="K10" s="10"/>
    </row>
    <row r="11" spans="1:11">
      <c r="A11" s="85" t="s">
        <v>192</v>
      </c>
      <c r="B11" s="25">
        <v>30</v>
      </c>
      <c r="C11" s="25">
        <v>36</v>
      </c>
      <c r="D11" s="26">
        <v>43</v>
      </c>
      <c r="E11" s="26">
        <v>48</v>
      </c>
      <c r="F11" s="10"/>
      <c r="G11" s="10"/>
      <c r="H11" s="10"/>
      <c r="I11" s="10"/>
      <c r="J11" s="10"/>
      <c r="K11" s="10"/>
    </row>
    <row r="12" spans="1:11">
      <c r="A12" s="87" t="s">
        <v>193</v>
      </c>
      <c r="B12" s="88"/>
      <c r="C12" s="88"/>
      <c r="F12" s="10"/>
      <c r="G12" s="10"/>
      <c r="H12" s="10"/>
      <c r="I12" s="10"/>
      <c r="J12" s="10"/>
      <c r="K12" s="10"/>
    </row>
  </sheetData>
  <mergeCells count="1">
    <mergeCell ref="A1:E1"/>
  </mergeCells>
  <pageMargins left="0.7" right="0.7" top="0.75" bottom="0.75" header="0.51180555555555496" footer="0.51180555555555496"/>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MJ33"/>
  <sheetViews>
    <sheetView topLeftCell="A19" zoomScale="110" zoomScaleNormal="110" workbookViewId="0">
      <selection activeCell="J2" sqref="J2"/>
    </sheetView>
  </sheetViews>
  <sheetFormatPr baseColWidth="10" defaultColWidth="12.125" defaultRowHeight="15.75"/>
  <cols>
    <col min="1" max="1" width="7.875" style="1" customWidth="1"/>
    <col min="2" max="3" width="12.125" style="1"/>
    <col min="4" max="10" width="10" style="1" customWidth="1"/>
    <col min="11" max="1024" width="12.125" style="1"/>
  </cols>
  <sheetData>
    <row r="1" spans="1:10" ht="22.5" customHeight="1">
      <c r="A1" s="240" t="s">
        <v>194</v>
      </c>
      <c r="B1" s="240"/>
      <c r="C1" s="240"/>
      <c r="D1" s="240"/>
      <c r="E1" s="240"/>
      <c r="F1" s="240"/>
      <c r="G1" s="240"/>
      <c r="H1" s="240"/>
      <c r="I1" s="240"/>
      <c r="J1" s="240"/>
    </row>
    <row r="2" spans="1:10" ht="33.75">
      <c r="A2" s="241"/>
      <c r="B2" s="241"/>
      <c r="C2" s="241"/>
      <c r="D2" s="64" t="s">
        <v>65</v>
      </c>
      <c r="E2" s="64" t="s">
        <v>195</v>
      </c>
      <c r="F2" s="64" t="s">
        <v>196</v>
      </c>
      <c r="G2" s="64" t="s">
        <v>197</v>
      </c>
      <c r="H2" s="64" t="s">
        <v>198</v>
      </c>
      <c r="I2" s="64" t="s">
        <v>199</v>
      </c>
      <c r="J2" s="64" t="s">
        <v>200</v>
      </c>
    </row>
    <row r="3" spans="1:10" ht="11.1" customHeight="1">
      <c r="A3" s="235" t="s">
        <v>148</v>
      </c>
      <c r="B3" s="247" t="s">
        <v>174</v>
      </c>
      <c r="C3" s="70" t="s">
        <v>175</v>
      </c>
      <c r="D3" s="73">
        <v>12.688696786986901</v>
      </c>
      <c r="E3" s="76">
        <v>9.4824653294415899</v>
      </c>
      <c r="F3" s="76">
        <v>13.279266149609301</v>
      </c>
      <c r="G3" s="76">
        <v>14.860187340295299</v>
      </c>
      <c r="H3" s="76">
        <v>11.030855585438401</v>
      </c>
      <c r="I3" s="76">
        <v>16.569211979008799</v>
      </c>
      <c r="J3" s="76">
        <v>3.9186165298778501</v>
      </c>
    </row>
    <row r="4" spans="1:10">
      <c r="A4" s="235"/>
      <c r="B4" s="247"/>
      <c r="C4" s="70" t="s">
        <v>152</v>
      </c>
      <c r="D4" s="73">
        <v>11.684788394996</v>
      </c>
      <c r="E4" s="76">
        <v>10.8236111111111</v>
      </c>
      <c r="F4" s="76">
        <v>12.350801939574801</v>
      </c>
      <c r="G4" s="76">
        <v>13.98385518591</v>
      </c>
      <c r="H4" s="76">
        <v>9.2752119700748104</v>
      </c>
      <c r="I4" s="76">
        <v>14.9233859397418</v>
      </c>
      <c r="J4" s="76">
        <v>3.4149659863945598</v>
      </c>
    </row>
    <row r="5" spans="1:10">
      <c r="A5" s="235"/>
      <c r="B5" s="247" t="s">
        <v>176</v>
      </c>
      <c r="C5" s="70" t="s">
        <v>175</v>
      </c>
      <c r="D5" s="73">
        <v>12.5</v>
      </c>
      <c r="E5" s="76">
        <v>9.3000000000000007</v>
      </c>
      <c r="F5" s="76">
        <v>13.1</v>
      </c>
      <c r="G5" s="76">
        <v>14.9</v>
      </c>
      <c r="H5" s="76">
        <v>10.7</v>
      </c>
      <c r="I5" s="76">
        <v>16.7</v>
      </c>
      <c r="J5" s="76">
        <v>4.0999999999999996</v>
      </c>
    </row>
    <row r="6" spans="1:10">
      <c r="A6" s="235"/>
      <c r="B6" s="247"/>
      <c r="C6" s="70" t="s">
        <v>152</v>
      </c>
      <c r="D6" s="73">
        <v>11.4</v>
      </c>
      <c r="E6" s="76">
        <v>10.1</v>
      </c>
      <c r="F6" s="76">
        <v>12.2</v>
      </c>
      <c r="G6" s="76">
        <v>13.7</v>
      </c>
      <c r="H6" s="76">
        <v>8.9</v>
      </c>
      <c r="I6" s="76">
        <v>14.9</v>
      </c>
      <c r="J6" s="76">
        <v>3.2</v>
      </c>
    </row>
    <row r="7" spans="1:10">
      <c r="A7" s="235"/>
      <c r="B7" s="247" t="s">
        <v>177</v>
      </c>
      <c r="C7" s="70" t="s">
        <v>175</v>
      </c>
      <c r="D7" s="73">
        <v>12.487651755348599</v>
      </c>
      <c r="E7" s="76">
        <v>9.3411340753523397</v>
      </c>
      <c r="F7" s="76">
        <v>13.18126766962</v>
      </c>
      <c r="G7" s="76">
        <v>14.7378436682299</v>
      </c>
      <c r="H7" s="76">
        <v>10.7384140580445</v>
      </c>
      <c r="I7" s="76">
        <v>16.371517072443201</v>
      </c>
      <c r="J7" s="76">
        <v>3.8504933782166599</v>
      </c>
    </row>
    <row r="8" spans="1:10">
      <c r="A8" s="235"/>
      <c r="B8" s="247"/>
      <c r="C8" s="70" t="s">
        <v>152</v>
      </c>
      <c r="D8" s="73">
        <v>11.3821862088845</v>
      </c>
      <c r="E8" s="76">
        <v>10.307210031347999</v>
      </c>
      <c r="F8" s="76">
        <v>12.383718778908399</v>
      </c>
      <c r="G8" s="76">
        <v>13.434089811685199</v>
      </c>
      <c r="H8" s="76">
        <v>8.7633460217250008</v>
      </c>
      <c r="I8" s="76">
        <v>15.054718034617499</v>
      </c>
      <c r="J8" s="76">
        <v>3.4613003095975201</v>
      </c>
    </row>
    <row r="9" spans="1:10">
      <c r="A9" s="235"/>
      <c r="B9" s="247" t="s">
        <v>178</v>
      </c>
      <c r="C9" s="70" t="s">
        <v>175</v>
      </c>
      <c r="D9" s="73">
        <v>12.3885815277067</v>
      </c>
      <c r="E9" s="76">
        <v>9.6521864053538593</v>
      </c>
      <c r="F9" s="76">
        <v>13.117151593127099</v>
      </c>
      <c r="G9" s="76">
        <v>14.565591659013799</v>
      </c>
      <c r="H9" s="76">
        <v>10.5779324615148</v>
      </c>
      <c r="I9" s="76">
        <v>16.174754364914499</v>
      </c>
      <c r="J9" s="76">
        <v>3.6540341080905399</v>
      </c>
    </row>
    <row r="10" spans="1:10">
      <c r="A10" s="235"/>
      <c r="B10" s="247"/>
      <c r="C10" s="70" t="s">
        <v>152</v>
      </c>
      <c r="D10" s="73">
        <v>11.429016092383399</v>
      </c>
      <c r="E10" s="76">
        <v>9.9795396419437292</v>
      </c>
      <c r="F10" s="76">
        <v>12.1370403587444</v>
      </c>
      <c r="G10" s="76">
        <v>13.7279210093253</v>
      </c>
      <c r="H10" s="76">
        <v>9.1881740423949392</v>
      </c>
      <c r="I10" s="76">
        <v>14.622973925299499</v>
      </c>
      <c r="J10" s="76">
        <v>3.3388429752066102</v>
      </c>
    </row>
    <row r="11" spans="1:10">
      <c r="A11" s="235"/>
      <c r="B11" s="247" t="s">
        <v>179</v>
      </c>
      <c r="C11" s="70" t="s">
        <v>175</v>
      </c>
      <c r="D11" s="73">
        <v>12.2338773728469</v>
      </c>
      <c r="E11" s="76">
        <v>9.3647709843312992</v>
      </c>
      <c r="F11" s="76">
        <v>13.021507191880801</v>
      </c>
      <c r="G11" s="76">
        <v>14.582149660337301</v>
      </c>
      <c r="H11" s="76">
        <v>10.367514411665001</v>
      </c>
      <c r="I11" s="76">
        <v>16.141308212876702</v>
      </c>
      <c r="J11" s="76">
        <v>3.6247458253743301</v>
      </c>
    </row>
    <row r="12" spans="1:10">
      <c r="A12" s="235"/>
      <c r="B12" s="247"/>
      <c r="C12" s="70" t="s">
        <v>152</v>
      </c>
      <c r="D12" s="73">
        <v>11.0031856527639</v>
      </c>
      <c r="E12" s="76">
        <v>8.6675358539765295</v>
      </c>
      <c r="F12" s="76">
        <v>11.701409912637301</v>
      </c>
      <c r="G12" s="76">
        <v>12.936042136945099</v>
      </c>
      <c r="H12" s="76">
        <v>8.9029602382203503</v>
      </c>
      <c r="I12" s="76">
        <v>14.9099077796169</v>
      </c>
      <c r="J12" s="76">
        <v>3.4943181818181799</v>
      </c>
    </row>
    <row r="13" spans="1:10" ht="11.1" customHeight="1">
      <c r="A13" s="235" t="s">
        <v>66</v>
      </c>
      <c r="B13" s="247" t="s">
        <v>174</v>
      </c>
      <c r="C13" s="70" t="s">
        <v>175</v>
      </c>
      <c r="D13" s="73">
        <v>11.730912541419</v>
      </c>
      <c r="E13" s="76">
        <v>8.8803727515711905</v>
      </c>
      <c r="F13" s="76">
        <v>13.2313706695235</v>
      </c>
      <c r="G13" s="76">
        <v>9.4266704998151898</v>
      </c>
      <c r="H13" s="76">
        <v>10.8629051324993</v>
      </c>
      <c r="I13" s="76">
        <v>8.8691860465116292</v>
      </c>
      <c r="J13" s="76">
        <v>3.4688618468146002</v>
      </c>
    </row>
    <row r="14" spans="1:10">
      <c r="A14" s="235"/>
      <c r="B14" s="247"/>
      <c r="C14" s="70" t="s">
        <v>152</v>
      </c>
      <c r="D14" s="73">
        <v>10.7269260106789</v>
      </c>
      <c r="E14" s="76">
        <v>9.7405281285878296</v>
      </c>
      <c r="F14" s="76">
        <v>12.3223549985427</v>
      </c>
      <c r="G14" s="76" t="s">
        <v>105</v>
      </c>
      <c r="H14" s="76">
        <v>9.1634428410602808</v>
      </c>
      <c r="I14" s="76" t="s">
        <v>105</v>
      </c>
      <c r="J14" s="76">
        <v>3.75609756097561</v>
      </c>
    </row>
    <row r="15" spans="1:10">
      <c r="A15" s="235"/>
      <c r="B15" s="247" t="s">
        <v>176</v>
      </c>
      <c r="C15" s="70" t="s">
        <v>175</v>
      </c>
      <c r="D15" s="73">
        <v>11.5</v>
      </c>
      <c r="E15" s="76">
        <v>8.8000000000000007</v>
      </c>
      <c r="F15" s="76">
        <v>13.1</v>
      </c>
      <c r="G15" s="76">
        <v>9.6</v>
      </c>
      <c r="H15" s="76">
        <v>10.5</v>
      </c>
      <c r="I15" s="76">
        <v>8.9</v>
      </c>
      <c r="J15" s="76">
        <v>3.7</v>
      </c>
    </row>
    <row r="16" spans="1:10">
      <c r="A16" s="235"/>
      <c r="B16" s="247"/>
      <c r="C16" s="70" t="s">
        <v>152</v>
      </c>
      <c r="D16" s="73">
        <v>10.4</v>
      </c>
      <c r="E16" s="76">
        <v>8.8000000000000007</v>
      </c>
      <c r="F16" s="76">
        <v>12.2</v>
      </c>
      <c r="G16" s="76" t="s">
        <v>105</v>
      </c>
      <c r="H16" s="76">
        <v>8.8000000000000007</v>
      </c>
      <c r="I16" s="76" t="s">
        <v>105</v>
      </c>
      <c r="J16" s="76">
        <v>3.8</v>
      </c>
    </row>
    <row r="17" spans="1:10">
      <c r="A17" s="235"/>
      <c r="B17" s="247" t="s">
        <v>177</v>
      </c>
      <c r="C17" s="70" t="s">
        <v>175</v>
      </c>
      <c r="D17" s="73">
        <v>11.5156262186698</v>
      </c>
      <c r="E17" s="76">
        <v>8.8013731118095606</v>
      </c>
      <c r="F17" s="76">
        <v>13.137123581680999</v>
      </c>
      <c r="G17" s="76">
        <v>9.3748817664169906</v>
      </c>
      <c r="H17" s="76">
        <v>10.544439319326401</v>
      </c>
      <c r="I17" s="76">
        <v>9.1162509228441699</v>
      </c>
      <c r="J17" s="76">
        <v>3.4193271484348999</v>
      </c>
    </row>
    <row r="18" spans="1:10">
      <c r="A18" s="235"/>
      <c r="B18" s="247"/>
      <c r="C18" s="70" t="s">
        <v>152</v>
      </c>
      <c r="D18" s="73">
        <v>10.4213234630315</v>
      </c>
      <c r="E18" s="76">
        <v>9.3887489504617996</v>
      </c>
      <c r="F18" s="76">
        <v>12.3441272274382</v>
      </c>
      <c r="G18" s="76" t="s">
        <v>105</v>
      </c>
      <c r="H18" s="76">
        <v>8.6517797499761393</v>
      </c>
      <c r="I18" s="76" t="s">
        <v>105</v>
      </c>
      <c r="J18" s="76">
        <v>3.9565217391304301</v>
      </c>
    </row>
    <row r="19" spans="1:10">
      <c r="A19" s="235"/>
      <c r="B19" s="247" t="s">
        <v>178</v>
      </c>
      <c r="C19" s="70" t="s">
        <v>175</v>
      </c>
      <c r="D19" s="73">
        <v>11.4014369538355</v>
      </c>
      <c r="E19" s="76">
        <v>8.9272248551869406</v>
      </c>
      <c r="F19" s="76">
        <v>13.0786471259921</v>
      </c>
      <c r="G19" s="76">
        <v>9.4894210059546396</v>
      </c>
      <c r="H19" s="76">
        <v>10.363213113993901</v>
      </c>
      <c r="I19" s="76">
        <v>9.0678175092478401</v>
      </c>
      <c r="J19" s="76">
        <v>3.2415902140672799</v>
      </c>
    </row>
    <row r="20" spans="1:10">
      <c r="A20" s="235"/>
      <c r="B20" s="247"/>
      <c r="C20" s="70" t="s">
        <v>152</v>
      </c>
      <c r="D20" s="73">
        <v>10.4989367357788</v>
      </c>
      <c r="E20" s="76">
        <v>9.3807721423164292</v>
      </c>
      <c r="F20" s="76">
        <v>12.1122695959784</v>
      </c>
      <c r="G20" s="76" t="s">
        <v>105</v>
      </c>
      <c r="H20" s="76">
        <v>9.0134760584918308</v>
      </c>
      <c r="I20" s="76" t="s">
        <v>105</v>
      </c>
      <c r="J20" s="76">
        <v>3.7391304347826102</v>
      </c>
    </row>
    <row r="21" spans="1:10">
      <c r="A21" s="235"/>
      <c r="B21" s="247" t="s">
        <v>179</v>
      </c>
      <c r="C21" s="90" t="s">
        <v>175</v>
      </c>
      <c r="D21" s="73">
        <v>11.210701314751301</v>
      </c>
      <c r="E21" s="76">
        <v>8.7139188495120692</v>
      </c>
      <c r="F21" s="76">
        <v>12.9777479260935</v>
      </c>
      <c r="G21" s="76">
        <v>9.5470669595639102</v>
      </c>
      <c r="H21" s="76">
        <v>10.1188272470178</v>
      </c>
      <c r="I21" s="76">
        <v>9.0546318289786196</v>
      </c>
      <c r="J21" s="76">
        <v>3.1952687717816</v>
      </c>
    </row>
    <row r="22" spans="1:10">
      <c r="A22" s="235"/>
      <c r="B22" s="247"/>
      <c r="C22" s="90" t="s">
        <v>152</v>
      </c>
      <c r="D22" s="73">
        <v>10.029677311486401</v>
      </c>
      <c r="E22" s="76">
        <v>7.7660818713450297</v>
      </c>
      <c r="F22" s="76">
        <v>11.6429341963323</v>
      </c>
      <c r="G22" s="76">
        <v>9.5416666666666696</v>
      </c>
      <c r="H22" s="76">
        <v>8.77596023497515</v>
      </c>
      <c r="I22" s="76" t="s">
        <v>105</v>
      </c>
      <c r="J22" s="76">
        <v>3.6521739130434798</v>
      </c>
    </row>
    <row r="23" spans="1:10" ht="11.1" customHeight="1">
      <c r="A23" s="235" t="s">
        <v>67</v>
      </c>
      <c r="B23" s="247" t="s">
        <v>174</v>
      </c>
      <c r="C23" s="70" t="s">
        <v>175</v>
      </c>
      <c r="D23" s="73">
        <v>15.315655372989699</v>
      </c>
      <c r="E23" s="76">
        <v>10.338672825653701</v>
      </c>
      <c r="F23" s="76">
        <v>14.7468788881389</v>
      </c>
      <c r="G23" s="76">
        <v>16.266353395979799</v>
      </c>
      <c r="H23" s="76">
        <v>14.102579083345301</v>
      </c>
      <c r="I23" s="76">
        <v>16.602302898141399</v>
      </c>
      <c r="J23" s="76">
        <v>4.51538791243396</v>
      </c>
    </row>
    <row r="24" spans="1:10">
      <c r="A24" s="235"/>
      <c r="B24" s="247"/>
      <c r="C24" s="70" t="s">
        <v>152</v>
      </c>
      <c r="D24" s="73">
        <v>13.897577092511</v>
      </c>
      <c r="E24" s="76">
        <v>12.481546572935001</v>
      </c>
      <c r="F24" s="76">
        <v>13.030162412993</v>
      </c>
      <c r="G24" s="76">
        <v>13.98385518591</v>
      </c>
      <c r="H24" s="76">
        <v>13.5748031496063</v>
      </c>
      <c r="I24" s="76">
        <v>14.9233859397418</v>
      </c>
      <c r="J24" s="76">
        <v>3.3596837944664002</v>
      </c>
    </row>
    <row r="25" spans="1:10">
      <c r="A25" s="235"/>
      <c r="B25" s="247" t="s">
        <v>176</v>
      </c>
      <c r="C25" s="70" t="s">
        <v>175</v>
      </c>
      <c r="D25" s="73">
        <v>15.3</v>
      </c>
      <c r="E25" s="76">
        <v>10</v>
      </c>
      <c r="F25" s="76">
        <v>14.2</v>
      </c>
      <c r="G25" s="76">
        <v>16.2</v>
      </c>
      <c r="H25" s="76">
        <v>13.8</v>
      </c>
      <c r="I25" s="76">
        <v>16.7</v>
      </c>
      <c r="J25" s="76">
        <v>4.5</v>
      </c>
    </row>
    <row r="26" spans="1:10">
      <c r="A26" s="235"/>
      <c r="B26" s="247"/>
      <c r="C26" s="70" t="s">
        <v>152</v>
      </c>
      <c r="D26" s="73">
        <v>13.7</v>
      </c>
      <c r="E26" s="76">
        <v>12.6</v>
      </c>
      <c r="F26" s="76">
        <v>12.2</v>
      </c>
      <c r="G26" s="76">
        <v>13.7</v>
      </c>
      <c r="H26" s="76">
        <v>12.5</v>
      </c>
      <c r="I26" s="76">
        <v>14.9</v>
      </c>
      <c r="J26" s="76">
        <v>3.1</v>
      </c>
    </row>
    <row r="27" spans="1:10">
      <c r="A27" s="235"/>
      <c r="B27" s="247" t="s">
        <v>177</v>
      </c>
      <c r="C27" s="70" t="s">
        <v>175</v>
      </c>
      <c r="D27" s="73">
        <v>15.1</v>
      </c>
      <c r="E27" s="76">
        <v>10.1</v>
      </c>
      <c r="F27" s="76">
        <v>14.528033110827201</v>
      </c>
      <c r="G27" s="76">
        <v>16.107568085937501</v>
      </c>
      <c r="H27" s="76">
        <v>14.0045826138381</v>
      </c>
      <c r="I27" s="76">
        <v>16.406337564567501</v>
      </c>
      <c r="J27" s="76">
        <v>4.4293714564671802</v>
      </c>
    </row>
    <row r="28" spans="1:10">
      <c r="A28" s="235"/>
      <c r="B28" s="247"/>
      <c r="C28" s="70" t="s">
        <v>152</v>
      </c>
      <c r="D28" s="73">
        <v>13.7294078729739</v>
      </c>
      <c r="E28" s="76">
        <v>13.014851485148499</v>
      </c>
      <c r="F28" s="76">
        <v>13.494623655913999</v>
      </c>
      <c r="G28" s="76">
        <v>13.434089811685199</v>
      </c>
      <c r="H28" s="76">
        <v>12.7671232876712</v>
      </c>
      <c r="I28" s="76">
        <v>15.054718034617499</v>
      </c>
      <c r="J28" s="76">
        <v>3.3790613718411602</v>
      </c>
    </row>
    <row r="29" spans="1:10">
      <c r="A29" s="235"/>
      <c r="B29" s="247" t="s">
        <v>178</v>
      </c>
      <c r="C29" s="70" t="s">
        <v>175</v>
      </c>
      <c r="D29" s="73">
        <v>15.033235437342499</v>
      </c>
      <c r="E29" s="76">
        <v>10.684318621707799</v>
      </c>
      <c r="F29" s="76">
        <v>14.286521183698399</v>
      </c>
      <c r="G29" s="76">
        <v>15.8901548453613</v>
      </c>
      <c r="H29" s="76">
        <v>14.1103629732327</v>
      </c>
      <c r="I29" s="76">
        <v>16.207647661786101</v>
      </c>
      <c r="J29" s="76">
        <v>4.2184586595108504</v>
      </c>
    </row>
    <row r="30" spans="1:10">
      <c r="A30" s="235"/>
      <c r="B30" s="247"/>
      <c r="C30" s="70" t="s">
        <v>152</v>
      </c>
      <c r="D30" s="73">
        <v>13.626373626373599</v>
      </c>
      <c r="E30" s="76">
        <v>11.227129337539401</v>
      </c>
      <c r="F30" s="76">
        <v>12.789215686274501</v>
      </c>
      <c r="G30" s="76">
        <v>13.7279210093253</v>
      </c>
      <c r="H30" s="76">
        <v>15.433447098976099</v>
      </c>
      <c r="I30" s="76">
        <v>14.622973925299499</v>
      </c>
      <c r="J30" s="76">
        <v>3.2807570977917999</v>
      </c>
    </row>
    <row r="31" spans="1:10">
      <c r="A31" s="235"/>
      <c r="B31" s="247" t="s">
        <v>179</v>
      </c>
      <c r="C31" s="70" t="s">
        <v>175</v>
      </c>
      <c r="D31" s="73">
        <v>15.0138396315441</v>
      </c>
      <c r="E31" s="76">
        <v>10.284304477178701</v>
      </c>
      <c r="F31" s="76">
        <v>14.352350917431201</v>
      </c>
      <c r="G31" s="76">
        <v>15.951540631742001</v>
      </c>
      <c r="H31" s="76">
        <v>14.641103703418199</v>
      </c>
      <c r="I31" s="76">
        <v>16.175136532997598</v>
      </c>
      <c r="J31" s="76">
        <v>4.2263313609467499</v>
      </c>
    </row>
    <row r="32" spans="1:10">
      <c r="A32" s="235"/>
      <c r="B32" s="247"/>
      <c r="C32" s="70" t="s">
        <v>152</v>
      </c>
      <c r="D32" s="73">
        <v>13.3375425937062</v>
      </c>
      <c r="E32" s="76">
        <v>10.488188976378</v>
      </c>
      <c r="F32" s="76">
        <v>13.189931350114399</v>
      </c>
      <c r="G32" s="76">
        <v>13.0197892572603</v>
      </c>
      <c r="H32" s="76">
        <v>12.883852691218101</v>
      </c>
      <c r="I32" s="76">
        <v>14.9099077796169</v>
      </c>
      <c r="J32" s="76">
        <v>3.47058823529412</v>
      </c>
    </row>
    <row r="33" spans="1:10">
      <c r="A33" s="248" t="s">
        <v>201</v>
      </c>
      <c r="B33" s="248"/>
      <c r="C33" s="248"/>
      <c r="D33" s="248"/>
      <c r="E33" s="248"/>
      <c r="F33" s="248"/>
      <c r="G33" s="248"/>
      <c r="H33" s="248"/>
      <c r="I33" s="248"/>
      <c r="J33" s="248"/>
    </row>
  </sheetData>
  <mergeCells count="21">
    <mergeCell ref="A33:J33"/>
    <mergeCell ref="A23:A32"/>
    <mergeCell ref="B23:B24"/>
    <mergeCell ref="B25:B26"/>
    <mergeCell ref="B27:B28"/>
    <mergeCell ref="B29:B30"/>
    <mergeCell ref="B31:B32"/>
    <mergeCell ref="A13:A22"/>
    <mergeCell ref="B13:B14"/>
    <mergeCell ref="B15:B16"/>
    <mergeCell ref="B17:B18"/>
    <mergeCell ref="B19:B20"/>
    <mergeCell ref="B21:B22"/>
    <mergeCell ref="A1:J1"/>
    <mergeCell ref="A2:C2"/>
    <mergeCell ref="A3:A12"/>
    <mergeCell ref="B3:B4"/>
    <mergeCell ref="B5:B6"/>
    <mergeCell ref="B7:B8"/>
    <mergeCell ref="B9:B10"/>
    <mergeCell ref="B11:B12"/>
  </mergeCells>
  <pageMargins left="0.75" right="0.75" top="1.39375" bottom="1.393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73</TotalTime>
  <Application>Microsoft Excel</Application>
  <DocSecurity>0</DocSecurity>
  <ScaleCrop>false</ScaleCrop>
  <HeadingPairs>
    <vt:vector size="4" baseType="variant">
      <vt:variant>
        <vt:lpstr>Hojas de cálculo</vt:lpstr>
      </vt:variant>
      <vt:variant>
        <vt:i4>29</vt:i4>
      </vt:variant>
      <vt:variant>
        <vt:lpstr>Rangos con nombre</vt:lpstr>
      </vt:variant>
      <vt:variant>
        <vt:i4>1</vt:i4>
      </vt:variant>
    </vt:vector>
  </HeadingPairs>
  <TitlesOfParts>
    <vt:vector size="30" baseType="lpstr">
      <vt:lpstr>Índex de taules i gràfics</vt:lpstr>
      <vt:lpstr>Q1</vt:lpstr>
      <vt:lpstr>Q2</vt:lpstr>
      <vt:lpstr>Q3</vt:lpstr>
      <vt:lpstr>Q4</vt:lpstr>
      <vt:lpstr>Q5</vt:lpstr>
      <vt:lpstr>Q6</vt:lpstr>
      <vt:lpstr>Q7</vt:lpstr>
      <vt:lpstr>Q8</vt:lpstr>
      <vt:lpstr>Q9</vt:lpstr>
      <vt:lpstr>Q10</vt:lpstr>
      <vt:lpstr>Q11</vt:lpstr>
      <vt:lpstr>Q12</vt:lpstr>
      <vt:lpstr>Q13</vt:lpstr>
      <vt:lpstr>Q14</vt:lpstr>
      <vt:lpstr>Q15</vt:lpstr>
      <vt:lpstr>Q16</vt:lpstr>
      <vt:lpstr>Q17</vt:lpstr>
      <vt:lpstr>Q18</vt:lpstr>
      <vt:lpstr>Q19</vt:lpstr>
      <vt:lpstr>Q20</vt:lpstr>
      <vt:lpstr>Q21</vt:lpstr>
      <vt:lpstr>Q22</vt:lpstr>
      <vt:lpstr>Q23</vt:lpstr>
      <vt:lpstr>Q24</vt:lpstr>
      <vt:lpstr>Q25</vt:lpstr>
      <vt:lpstr>Q26</vt:lpstr>
      <vt:lpstr>Q27</vt:lpstr>
      <vt:lpstr>Q28</vt:lpstr>
      <vt:lpstr>'Q3'!Área_de_impresión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Microsoft Office</dc:creator>
  <dc:description/>
  <cp:lastModifiedBy>Maria Lourdes Calero Martínez</cp:lastModifiedBy>
  <cp:revision>7</cp:revision>
  <cp:lastPrinted>2019-09-10T14:23:52Z</cp:lastPrinted>
  <dcterms:created xsi:type="dcterms:W3CDTF">2018-05-11T10:42:59Z</dcterms:created>
  <dcterms:modified xsi:type="dcterms:W3CDTF">2021-11-04T13:59:57Z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ies>
</file>