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inançament" sheetId="1" r:id="rId1"/>
    <sheet name="Detall finançament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35" i="2"/>
  <c r="D32" s="1"/>
  <c r="C30"/>
  <c r="C29" s="1"/>
  <c r="C37" s="1"/>
  <c r="D30"/>
  <c r="B30"/>
  <c r="B35"/>
  <c r="B32" s="1"/>
  <c r="D26"/>
  <c r="B26"/>
  <c r="D23"/>
  <c r="B23"/>
  <c r="D20"/>
  <c r="B20"/>
  <c r="D17"/>
  <c r="B17"/>
  <c r="D14"/>
  <c r="B14"/>
  <c r="D11"/>
  <c r="D10" s="1"/>
  <c r="B11"/>
  <c r="B10" s="1"/>
  <c r="D7"/>
  <c r="B7"/>
  <c r="D4"/>
  <c r="B4"/>
  <c r="D29" l="1"/>
  <c r="D37" s="1"/>
  <c r="B29"/>
  <c r="B37" s="1"/>
</calcChain>
</file>

<file path=xl/sharedStrings.xml><?xml version="1.0" encoding="utf-8"?>
<sst xmlns="http://schemas.openxmlformats.org/spreadsheetml/2006/main" count="100" uniqueCount="96">
  <si>
    <t>CONSOLIDAT</t>
  </si>
  <si>
    <t>DISTRIBUCIÓ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</si>
  <si>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</si>
  <si>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</si>
  <si>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</si>
  <si>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</si>
  <si>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</si>
  <si>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</si>
  <si>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</si>
  <si>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</si>
  <si>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1.- Rendiment dels tributs cedists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</si>
  <si>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</si>
  <si>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</si>
  <si>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</si>
  <si>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</si>
  <si>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220.06.- Impost especial sobre determinats mitjans de transport</t>
  </si>
  <si>
    <t>220.08.- Impost especial sobre la venda minorista de determinats hidrocarburs, tram autonòmic</t>
  </si>
  <si>
    <t>2.- Rendiment dels tributs pròpis</t>
  </si>
  <si>
    <t>220.10.- Imposts sobre estades en empreses turístiques d'allotjament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</si>
  <si>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</si>
  <si>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</si>
  <si>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</si>
  <si>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</si>
  <si>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303.__.- Taxes acadèmiques, drets de matrícula, expedició de títols i altres similars</t>
  </si>
  <si>
    <t>309.__.- Altres taxes</t>
  </si>
  <si>
    <t>31_.__.- Preus públics</t>
  </si>
  <si>
    <t>32_.__.- Altres ingressos procedents de la prestació de serveis</t>
  </si>
  <si>
    <t>33_.__.- Venda de béns</t>
  </si>
  <si>
    <t>38_.__.- Reintegraments d'operacions corrents</t>
  </si>
  <si>
    <t>39_.__.- Altres ingressos</t>
  </si>
  <si>
    <t>51_.__.- Interessos de bestretes i préstecs concedits</t>
  </si>
  <si>
    <t>52_.__.- Interessos de dipòsits</t>
  </si>
  <si>
    <t>55_.__.- Productes de concessions i aprofitaments especials</t>
  </si>
  <si>
    <t>6__.__.- Alienació d'inversions reals</t>
  </si>
  <si>
    <t>8__.__.- Actius financers</t>
  </si>
  <si>
    <t>4.- Finançament autonòmic</t>
  </si>
  <si>
    <t>Bestretes a compta de l'exercici n</t>
  </si>
  <si>
    <t>100.00.- Tarifa autonòmica de l'IRPF</t>
  </si>
  <si>
    <t>210.00.- Impost sobre el valor afegit</t>
  </si>
  <si>
    <t>Fons complementaris/addicionals</t>
  </si>
  <si>
    <t>400.__.- Fons de suficiència</t>
  </si>
  <si>
    <t>Liquidació de l'exercici (n-2)/altres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</si>
  <si>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</si>
  <si>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</si>
  <si>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</si>
  <si>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</si>
  <si>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</si>
  <si>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47_.__/77_.__.- D'empreses privades</t>
  </si>
  <si>
    <t>48_.__/78_.__.- De famílies i institucions</t>
  </si>
  <si>
    <t>49_.__/79_.__.- De l'exterior</t>
  </si>
  <si>
    <t>6.- Finançament aliè (deute/préstecs)</t>
  </si>
  <si>
    <t>91_.__.- Préstecs rebuts en euros</t>
  </si>
  <si>
    <t>FINANÇAMENT AUTONÒMIC</t>
  </si>
  <si>
    <t>Concepte</t>
  </si>
  <si>
    <t>Drets reconeguts</t>
  </si>
  <si>
    <t>Ajusts</t>
  </si>
  <si>
    <t>10000.- TA IRPF</t>
  </si>
  <si>
    <t>TA IRPF BAC 98%</t>
  </si>
  <si>
    <t>Liquidació (n-2)</t>
  </si>
  <si>
    <t>21000.- IVA</t>
  </si>
  <si>
    <t>IVA BAC 98%</t>
  </si>
  <si>
    <t>220.__.- Imposts especials cedits</t>
  </si>
  <si>
    <t>22001.- IE Cervesa</t>
  </si>
  <si>
    <t>IE cervesa BAC 98%</t>
  </si>
  <si>
    <t>22003.- IE alcohol/begudes derivades</t>
  </si>
  <si>
    <t>IE alcohol/begudes derivades BAC 98%</t>
  </si>
  <si>
    <t>22004.- IE labors del tabac</t>
  </si>
  <si>
    <t>IE labors del tabac BAC 98%</t>
  </si>
  <si>
    <t>22005.- IE hidrocarburs</t>
  </si>
  <si>
    <t>IE hidrocarburs BAC 98%</t>
  </si>
  <si>
    <t>22007.- IE productes intermedis</t>
  </si>
  <si>
    <t>IE productes intermedis BAC 98%</t>
  </si>
  <si>
    <t>22009.- IE electricitat</t>
  </si>
  <si>
    <t>IE electricitat BAC 98%</t>
  </si>
  <si>
    <t>40000.- De l'Administració General</t>
  </si>
  <si>
    <t>Fons de suficiència</t>
  </si>
  <si>
    <t>Total finançament autonòmic</t>
  </si>
  <si>
    <t>282.__.- Impost sobre el bingo i recàrrec sobre la taxa estatal del joc</t>
  </si>
  <si>
    <t>307.__.- Drets d'exàmen</t>
  </si>
  <si>
    <t>400.__.- TA IRPF</t>
  </si>
  <si>
    <t>400.__.- Participació en els ingressos general de l'Estat</t>
  </si>
  <si>
    <t>400.__.- Cancel·lació bestretes de tresoreria fons garantía</t>
  </si>
  <si>
    <t>400.__.- Fons de garantia</t>
  </si>
  <si>
    <t>Liquidació (n-2), TA IRPF</t>
  </si>
  <si>
    <t>Liquidació (n-2), fons de garantia</t>
  </si>
  <si>
    <t>Liquidació (n-2), BAC fons de garantia</t>
  </si>
  <si>
    <t>220.01.- IE sobre la cervesa</t>
  </si>
  <si>
    <t>220.03.- IE sobre l'alcohol i begudes derivades</t>
  </si>
  <si>
    <t>220.04.- IE sobre les labors del tabac</t>
  </si>
  <si>
    <t>220.05.- IE sobre els hidrocarburs</t>
  </si>
  <si>
    <t>220.07.- IE sobre productes intermedis</t>
  </si>
  <si>
    <t>220.09.- IE sobre l'electricitat</t>
  </si>
  <si>
    <t>PP.GG. DE LA COMUNITAT AUTÒNOMA ILLES BALEARS 2003. SECTOR PÚBLIC ADMINISTRATIU CONSOLIDAT</t>
  </si>
  <si>
    <t>ESTRUCTURA FINANÇAMENT</t>
  </si>
  <si>
    <t>Liquidació (n-2), PIE</t>
  </si>
  <si>
    <t>PP.GG. DE LA COMUNITAT AUTÒNOMA ILLES BALEARS 2003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</si>
</sst>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2" xfId="0" applyFont="1" applyFill="1" applyBorder="1" applyAlignment="1">
      <alignment horizontal="left"/>
    </xf>
    <xf numFmtId="0" fontId="2" fillId="0" borderId="2" xfId="0" applyFont="1" applyBorder="1" applyAlignment="1">
      <alignment horizontal="left" indent="1"/>
    </xf>
    <xf numFmtId="0" fontId="2" fillId="5" borderId="3" xfId="0" applyFont="1" applyFill="1" applyBorder="1" applyAlignment="1">
      <alignment horizontal="left" indent="1"/>
    </xf>
    <xf numFmtId="0" fontId="4" fillId="0" borderId="4" xfId="0" applyFont="1" applyBorder="1" applyAlignment="1">
      <alignment horizontal="left"/>
    </xf>
    <xf numFmtId="4" fontId="3" fillId="4" borderId="2" xfId="0" applyNumberFormat="1" applyFont="1" applyFill="1" applyBorder="1"/>
    <xf numFmtId="4" fontId="2" fillId="0" borderId="2" xfId="0" applyNumberFormat="1" applyFont="1" applyBorder="1"/>
    <xf numFmtId="4" fontId="2" fillId="5" borderId="3" xfId="0" applyNumberFormat="1" applyFont="1" applyFill="1" applyBorder="1"/>
    <xf numFmtId="4" fontId="2" fillId="0" borderId="5" xfId="0" applyNumberFormat="1" applyFont="1" applyBorder="1"/>
    <xf numFmtId="4" fontId="2" fillId="0" borderId="0" xfId="0" applyNumberFormat="1" applyFont="1" applyBorder="1"/>
    <xf numFmtId="4" fontId="4" fillId="0" borderId="4" xfId="0" applyNumberFormat="1" applyFont="1" applyBorder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4" fontId="2" fillId="0" borderId="2" xfId="0" applyNumberFormat="1" applyFont="1" applyBorder="1" applyAlignment="1">
      <alignment horizontal="left" indent="1"/>
    </xf>
    <xf numFmtId="4" fontId="2" fillId="0" borderId="2" xfId="0" applyNumberFormat="1" applyFont="1" applyBorder="1" applyAlignment="1">
      <alignment horizontal="left" indent="2"/>
    </xf>
    <xf numFmtId="4" fontId="2" fillId="0" borderId="0" xfId="0" applyNumberFormat="1" applyFont="1"/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left"/>
    </xf>
    <xf numFmtId="2" fontId="1" fillId="2" borderId="7" xfId="0" applyNumberFormat="1" applyFont="1" applyFill="1" applyBorder="1" applyAlignment="1">
      <alignment horizontal="left"/>
    </xf>
    <xf numFmtId="2" fontId="1" fillId="2" borderId="8" xfId="0" applyNumberFormat="1" applyFont="1" applyFill="1" applyBorder="1" applyAlignment="1">
      <alignment horizontal="left"/>
    </xf>
    <xf numFmtId="2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58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4" customWidth="1"/>
    <col min="2" max="8" width="13.7109375" style="4" customWidth="1"/>
    <col min="9" max="16384" width="11.42578125" style="4"/>
  </cols>
  <sheetData>
    <row r="1" spans="1:8" ht="12.75" thickBot="1">
      <c r="A1" s="20" t="s">
        <v>92</v>
      </c>
      <c r="B1" s="21"/>
      <c r="C1" s="21"/>
      <c r="D1" s="21"/>
      <c r="E1" s="21"/>
      <c r="F1" s="21"/>
      <c r="G1" s="21"/>
      <c r="H1" s="22"/>
    </row>
    <row r="2" spans="1:8" ht="12.75" thickBot="1">
      <c r="A2" s="1" t="s">
        <v>93</v>
      </c>
      <c r="B2" s="23" t="s">
        <v>0</v>
      </c>
      <c r="C2" s="23"/>
      <c r="D2" s="23" t="s">
        <v>1</v>
      </c>
      <c r="E2" s="23"/>
      <c r="F2" s="23"/>
      <c r="G2" s="23"/>
      <c r="H2" s="23"/>
    </row>
    <row r="3" spans="1:8" ht="12.75" thickBot="1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spans="1:8">
      <c r="A4" s="5" t="s">
        <v>10</v>
      </c>
      <c r="B4" s="9">
        <v>416185246.31999999</v>
      </c>
      <c r="C4" s="9">
        <v>416185246.31999999</v>
      </c>
      <c r="D4" s="9">
        <v>416185246.31999999</v>
      </c>
      <c r="E4" s="9">
        <v>0</v>
      </c>
      <c r="F4" s="9">
        <v>416185246.31999999</v>
      </c>
      <c r="G4" s="9">
        <v>0</v>
      </c>
      <c r="H4" s="9">
        <v>0</v>
      </c>
    </row>
    <row r="5" spans="1:8">
      <c r="A5" s="6" t="s">
        <v>11</v>
      </c>
      <c r="B5" s="10">
        <v>63738054.43</v>
      </c>
      <c r="C5" s="10">
        <v>63738054.43</v>
      </c>
      <c r="D5" s="10">
        <v>63738054.43</v>
      </c>
      <c r="E5" s="10"/>
      <c r="F5" s="10">
        <v>63738054.43</v>
      </c>
      <c r="G5" s="10"/>
      <c r="H5" s="10"/>
    </row>
    <row r="6" spans="1:8">
      <c r="A6" s="6" t="s">
        <v>12</v>
      </c>
      <c r="B6" s="10">
        <v>28701200.420000002</v>
      </c>
      <c r="C6" s="10">
        <v>28701200.420000002</v>
      </c>
      <c r="D6" s="10">
        <v>28701200.420000002</v>
      </c>
      <c r="E6" s="10"/>
      <c r="F6" s="10">
        <v>28701200.420000002</v>
      </c>
      <c r="G6" s="10"/>
      <c r="H6" s="10"/>
    </row>
    <row r="7" spans="1:8">
      <c r="A7" s="6" t="s">
        <v>13</v>
      </c>
      <c r="B7" s="10">
        <v>198629576.66</v>
      </c>
      <c r="C7" s="10">
        <v>198629576.66</v>
      </c>
      <c r="D7" s="10">
        <v>198629576.66</v>
      </c>
      <c r="E7" s="10"/>
      <c r="F7" s="10">
        <v>198629576.66</v>
      </c>
      <c r="G7" s="10"/>
      <c r="H7" s="10"/>
    </row>
    <row r="8" spans="1:8">
      <c r="A8" s="6" t="s">
        <v>14</v>
      </c>
      <c r="B8" s="10">
        <v>72138048.5</v>
      </c>
      <c r="C8" s="10">
        <v>72138048.5</v>
      </c>
      <c r="D8" s="10">
        <v>72138048.5</v>
      </c>
      <c r="E8" s="10"/>
      <c r="F8" s="10">
        <v>72138048.5</v>
      </c>
      <c r="G8" s="10"/>
      <c r="H8" s="10"/>
    </row>
    <row r="9" spans="1:8">
      <c r="A9" s="6" t="s">
        <v>15</v>
      </c>
      <c r="B9" s="10">
        <v>33914926.170000002</v>
      </c>
      <c r="C9" s="10">
        <v>33914926.170000002</v>
      </c>
      <c r="D9" s="10">
        <v>33914926.170000002</v>
      </c>
      <c r="E9" s="10"/>
      <c r="F9" s="10">
        <v>33914926.170000002</v>
      </c>
      <c r="G9" s="10"/>
      <c r="H9" s="10"/>
    </row>
    <row r="10" spans="1:8">
      <c r="A10" s="6" t="s">
        <v>16</v>
      </c>
      <c r="B10" s="10">
        <v>19063440.140000001</v>
      </c>
      <c r="C10" s="10">
        <v>19063440.140000001</v>
      </c>
      <c r="D10" s="10">
        <v>19063440.140000001</v>
      </c>
      <c r="E10" s="10"/>
      <c r="F10" s="10">
        <v>19063440.140000001</v>
      </c>
      <c r="G10" s="10"/>
      <c r="H10" s="10"/>
    </row>
    <row r="11" spans="1:8">
      <c r="A11" s="5" t="s">
        <v>17</v>
      </c>
      <c r="B11" s="9">
        <v>98465923.129999995</v>
      </c>
      <c r="C11" s="9">
        <v>98465923.129999995</v>
      </c>
      <c r="D11" s="9">
        <v>98465923.129999995</v>
      </c>
      <c r="E11" s="9">
        <v>0</v>
      </c>
      <c r="F11" s="9">
        <v>98465923.129999995</v>
      </c>
      <c r="G11" s="9">
        <v>0</v>
      </c>
      <c r="H11" s="9">
        <v>0</v>
      </c>
    </row>
    <row r="12" spans="1:8">
      <c r="A12" s="6" t="s">
        <v>18</v>
      </c>
      <c r="B12" s="10">
        <v>53585749.920000002</v>
      </c>
      <c r="C12" s="10">
        <v>53585749.920000002</v>
      </c>
      <c r="D12" s="10">
        <v>53585749.920000002</v>
      </c>
      <c r="E12" s="10"/>
      <c r="F12" s="10">
        <v>53585749.920000002</v>
      </c>
      <c r="G12" s="10"/>
      <c r="H12" s="10"/>
    </row>
    <row r="13" spans="1:8">
      <c r="A13" s="6" t="s">
        <v>77</v>
      </c>
      <c r="B13" s="10">
        <v>5211493.82</v>
      </c>
      <c r="C13" s="10">
        <v>5211493.82</v>
      </c>
      <c r="D13" s="10">
        <v>5211493.82</v>
      </c>
      <c r="E13" s="10"/>
      <c r="F13" s="10">
        <v>5211493.82</v>
      </c>
      <c r="G13" s="10"/>
      <c r="H13" s="10"/>
    </row>
    <row r="14" spans="1:8">
      <c r="A14" s="6" t="s">
        <v>19</v>
      </c>
      <c r="B14" s="10">
        <v>39668679.390000001</v>
      </c>
      <c r="C14" s="10">
        <v>39668679.390000001</v>
      </c>
      <c r="D14" s="10">
        <v>39668679.390000001</v>
      </c>
      <c r="E14" s="10"/>
      <c r="F14" s="10">
        <v>39668679.390000001</v>
      </c>
      <c r="G14" s="10"/>
      <c r="H14" s="10"/>
    </row>
    <row r="15" spans="1:8">
      <c r="A15" s="5" t="s">
        <v>20</v>
      </c>
      <c r="B15" s="9">
        <v>96801536.220000029</v>
      </c>
      <c r="C15" s="9">
        <v>96801536.220000029</v>
      </c>
      <c r="D15" s="9">
        <v>90531108.120000035</v>
      </c>
      <c r="E15" s="9">
        <v>6270428.0999999996</v>
      </c>
      <c r="F15" s="9">
        <v>96801536.220000029</v>
      </c>
      <c r="G15" s="9">
        <v>0</v>
      </c>
      <c r="H15" s="9">
        <v>0</v>
      </c>
    </row>
    <row r="16" spans="1:8">
      <c r="A16" s="6" t="s">
        <v>21</v>
      </c>
      <c r="B16" s="10">
        <v>53942034.480000004</v>
      </c>
      <c r="C16" s="10">
        <v>53942034.480000004</v>
      </c>
      <c r="D16" s="10">
        <v>53942034.480000004</v>
      </c>
      <c r="E16" s="10"/>
      <c r="F16" s="10">
        <v>53942034.480000004</v>
      </c>
      <c r="G16" s="10"/>
      <c r="H16" s="10"/>
    </row>
    <row r="17" spans="1:8">
      <c r="A17" s="6" t="s">
        <v>22</v>
      </c>
      <c r="B17" s="10">
        <v>144845.73000000001</v>
      </c>
      <c r="C17" s="10">
        <v>144845.73000000001</v>
      </c>
      <c r="D17" s="10">
        <v>144845.73000000001</v>
      </c>
      <c r="E17" s="10"/>
      <c r="F17" s="10">
        <v>144845.73000000001</v>
      </c>
      <c r="G17" s="10"/>
      <c r="H17" s="10"/>
    </row>
    <row r="18" spans="1:8">
      <c r="A18" s="6" t="s">
        <v>23</v>
      </c>
      <c r="B18" s="10">
        <v>297011.68</v>
      </c>
      <c r="C18" s="10">
        <v>297011.68</v>
      </c>
      <c r="D18" s="10">
        <v>297011.68</v>
      </c>
      <c r="E18" s="10"/>
      <c r="F18" s="10">
        <v>297011.68</v>
      </c>
      <c r="G18" s="10"/>
      <c r="H18" s="10"/>
    </row>
    <row r="19" spans="1:8">
      <c r="A19" s="6" t="s">
        <v>78</v>
      </c>
      <c r="B19" s="10">
        <v>336484.13</v>
      </c>
      <c r="C19" s="10">
        <v>336484.13</v>
      </c>
      <c r="D19" s="10">
        <v>336484.13</v>
      </c>
      <c r="E19" s="10"/>
      <c r="F19" s="10">
        <v>336484.13</v>
      </c>
      <c r="G19" s="10"/>
      <c r="H19" s="10"/>
    </row>
    <row r="20" spans="1:8">
      <c r="A20" s="6" t="s">
        <v>24</v>
      </c>
      <c r="B20" s="10">
        <v>5051953.959999999</v>
      </c>
      <c r="C20" s="10">
        <v>5051953.959999999</v>
      </c>
      <c r="D20" s="10">
        <v>5051953.959999999</v>
      </c>
      <c r="E20" s="10"/>
      <c r="F20" s="10">
        <v>5051953.959999999</v>
      </c>
      <c r="G20" s="10"/>
      <c r="H20" s="10"/>
    </row>
    <row r="21" spans="1:8">
      <c r="A21" s="6" t="s">
        <v>25</v>
      </c>
      <c r="B21" s="10">
        <v>3758945.1000000006</v>
      </c>
      <c r="C21" s="10">
        <v>3758945.1000000006</v>
      </c>
      <c r="D21" s="10">
        <v>3758945.1000000006</v>
      </c>
      <c r="E21" s="10"/>
      <c r="F21" s="10">
        <v>3758945.1000000006</v>
      </c>
      <c r="G21" s="10"/>
      <c r="H21" s="10"/>
    </row>
    <row r="22" spans="1:8">
      <c r="A22" s="6" t="s">
        <v>26</v>
      </c>
      <c r="B22" s="10">
        <v>8377704.6100000003</v>
      </c>
      <c r="C22" s="10">
        <v>8377704.6100000003</v>
      </c>
      <c r="D22" s="10">
        <v>2726968.16</v>
      </c>
      <c r="E22" s="10">
        <v>5650736.4500000002</v>
      </c>
      <c r="F22" s="10">
        <v>8377704.6100000003</v>
      </c>
      <c r="G22" s="10"/>
      <c r="H22" s="10"/>
    </row>
    <row r="23" spans="1:8">
      <c r="A23" s="6" t="s">
        <v>27</v>
      </c>
      <c r="B23" s="10">
        <v>548904.42999999993</v>
      </c>
      <c r="C23" s="10">
        <v>548904.42999999993</v>
      </c>
      <c r="D23" s="10">
        <v>521070.67999999988</v>
      </c>
      <c r="E23" s="10">
        <v>27833.75</v>
      </c>
      <c r="F23" s="10">
        <v>548904.42999999993</v>
      </c>
      <c r="G23" s="10"/>
      <c r="H23" s="10"/>
    </row>
    <row r="24" spans="1:8">
      <c r="A24" s="6" t="s">
        <v>28</v>
      </c>
      <c r="B24" s="10">
        <v>5318149.7</v>
      </c>
      <c r="C24" s="10">
        <v>5318149.7</v>
      </c>
      <c r="D24" s="10">
        <v>5027876</v>
      </c>
      <c r="E24" s="10">
        <v>290273.7</v>
      </c>
      <c r="F24" s="10">
        <v>5318149.7</v>
      </c>
      <c r="G24" s="10"/>
      <c r="H24" s="10"/>
    </row>
    <row r="25" spans="1:8">
      <c r="A25" s="6" t="s">
        <v>29</v>
      </c>
      <c r="B25" s="10">
        <v>16241186.830000002</v>
      </c>
      <c r="C25" s="10">
        <v>16241186.830000002</v>
      </c>
      <c r="D25" s="10">
        <v>16214442.360000001</v>
      </c>
      <c r="E25" s="10">
        <v>26744.469999999998</v>
      </c>
      <c r="F25" s="10">
        <v>16241186.830000002</v>
      </c>
      <c r="G25" s="10"/>
      <c r="H25" s="10"/>
    </row>
    <row r="26" spans="1:8">
      <c r="A26" s="6" t="s">
        <v>30</v>
      </c>
      <c r="B26" s="10">
        <v>3031.09</v>
      </c>
      <c r="C26" s="10">
        <v>3031.09</v>
      </c>
      <c r="D26" s="10">
        <v>3031.09</v>
      </c>
      <c r="E26" s="10"/>
      <c r="F26" s="10">
        <v>3031.09</v>
      </c>
      <c r="G26" s="10"/>
      <c r="H26" s="10"/>
    </row>
    <row r="27" spans="1:8">
      <c r="A27" s="6" t="s">
        <v>31</v>
      </c>
      <c r="B27" s="10">
        <v>2016950.8499999999</v>
      </c>
      <c r="C27" s="10">
        <v>2016950.8499999999</v>
      </c>
      <c r="D27" s="10">
        <v>1772858.29</v>
      </c>
      <c r="E27" s="10">
        <v>244092.56</v>
      </c>
      <c r="F27" s="10">
        <v>2016950.8499999999</v>
      </c>
      <c r="G27" s="10"/>
      <c r="H27" s="10"/>
    </row>
    <row r="28" spans="1:8">
      <c r="A28" s="6" t="s">
        <v>32</v>
      </c>
      <c r="B28" s="10">
        <v>595837.18999999994</v>
      </c>
      <c r="C28" s="10">
        <v>595837.18999999994</v>
      </c>
      <c r="D28" s="10">
        <v>565090.02</v>
      </c>
      <c r="E28" s="10">
        <v>30747.170000000002</v>
      </c>
      <c r="F28" s="10">
        <v>595837.18999999994</v>
      </c>
      <c r="G28" s="10"/>
      <c r="H28" s="10"/>
    </row>
    <row r="29" spans="1:8">
      <c r="A29" s="6" t="s">
        <v>33</v>
      </c>
      <c r="B29" s="10">
        <v>107999.54</v>
      </c>
      <c r="C29" s="10">
        <v>107999.54</v>
      </c>
      <c r="D29" s="10">
        <v>107999.54</v>
      </c>
      <c r="E29" s="10"/>
      <c r="F29" s="10">
        <v>107999.54</v>
      </c>
      <c r="G29" s="10"/>
      <c r="H29" s="10"/>
    </row>
    <row r="30" spans="1:8">
      <c r="A30" s="6" t="s">
        <v>34</v>
      </c>
      <c r="B30" s="10">
        <v>60496.9</v>
      </c>
      <c r="C30" s="10">
        <v>60496.9</v>
      </c>
      <c r="D30" s="10">
        <v>60496.9</v>
      </c>
      <c r="E30" s="10"/>
      <c r="F30" s="10">
        <v>60496.9</v>
      </c>
      <c r="G30" s="10"/>
      <c r="H30" s="10"/>
    </row>
    <row r="31" spans="1:8">
      <c r="A31" s="5" t="s">
        <v>35</v>
      </c>
      <c r="B31" s="9">
        <v>1411435355.96</v>
      </c>
      <c r="C31" s="9">
        <v>1237911435.96</v>
      </c>
      <c r="D31" s="9">
        <v>1411435355.96</v>
      </c>
      <c r="E31" s="9">
        <v>0</v>
      </c>
      <c r="F31" s="9">
        <v>1411435355.96</v>
      </c>
      <c r="G31" s="9">
        <v>0</v>
      </c>
      <c r="H31" s="9">
        <v>-173523920</v>
      </c>
    </row>
    <row r="32" spans="1:8">
      <c r="A32" s="7" t="s">
        <v>36</v>
      </c>
      <c r="B32" s="11">
        <v>1325020890.47</v>
      </c>
      <c r="C32" s="11">
        <v>1325020890.47</v>
      </c>
      <c r="D32" s="11">
        <v>1325020890.47</v>
      </c>
      <c r="E32" s="11">
        <v>0</v>
      </c>
      <c r="F32" s="11">
        <v>1325020890.47</v>
      </c>
      <c r="G32" s="11">
        <v>0</v>
      </c>
      <c r="H32" s="11">
        <v>0</v>
      </c>
    </row>
    <row r="33" spans="1:8">
      <c r="A33" s="6" t="s">
        <v>37</v>
      </c>
      <c r="B33" s="10">
        <v>330240819.95999998</v>
      </c>
      <c r="C33" s="10">
        <v>330240819.95999998</v>
      </c>
      <c r="D33" s="10">
        <v>330240819.95999998</v>
      </c>
      <c r="E33" s="10"/>
      <c r="F33" s="10">
        <v>330240819.95999998</v>
      </c>
      <c r="G33" s="10"/>
      <c r="H33" s="10"/>
    </row>
    <row r="34" spans="1:8">
      <c r="A34" s="6" t="s">
        <v>38</v>
      </c>
      <c r="B34" s="10">
        <v>748837230</v>
      </c>
      <c r="C34" s="10">
        <v>748837230</v>
      </c>
      <c r="D34" s="10">
        <v>748837230</v>
      </c>
      <c r="E34" s="10"/>
      <c r="F34" s="10">
        <v>748837230</v>
      </c>
      <c r="G34" s="10"/>
      <c r="H34" s="10"/>
    </row>
    <row r="35" spans="1:8">
      <c r="A35" s="6" t="s">
        <v>86</v>
      </c>
      <c r="B35" s="10">
        <v>3440850</v>
      </c>
      <c r="C35" s="10">
        <v>3440850</v>
      </c>
      <c r="D35" s="10">
        <v>3440850</v>
      </c>
      <c r="E35" s="10"/>
      <c r="F35" s="10">
        <v>3440850</v>
      </c>
      <c r="G35" s="10"/>
      <c r="H35" s="10"/>
    </row>
    <row r="36" spans="1:8">
      <c r="A36" s="6" t="s">
        <v>87</v>
      </c>
      <c r="B36" s="10">
        <v>14289780</v>
      </c>
      <c r="C36" s="10">
        <v>14289780</v>
      </c>
      <c r="D36" s="10">
        <v>14289780</v>
      </c>
      <c r="E36" s="10"/>
      <c r="F36" s="10">
        <v>14289780</v>
      </c>
      <c r="G36" s="10"/>
      <c r="H36" s="10"/>
    </row>
    <row r="37" spans="1:8">
      <c r="A37" s="6" t="s">
        <v>88</v>
      </c>
      <c r="B37" s="10">
        <v>104306829.95999999</v>
      </c>
      <c r="C37" s="10">
        <v>104306829.95999999</v>
      </c>
      <c r="D37" s="10">
        <v>104306829.95999999</v>
      </c>
      <c r="E37" s="10"/>
      <c r="F37" s="10">
        <v>104306829.95999999</v>
      </c>
      <c r="G37" s="10"/>
      <c r="H37" s="10"/>
    </row>
    <row r="38" spans="1:8">
      <c r="A38" s="6" t="s">
        <v>89</v>
      </c>
      <c r="B38" s="10">
        <v>107743630.55</v>
      </c>
      <c r="C38" s="10">
        <v>107743630.55</v>
      </c>
      <c r="D38" s="10">
        <v>107743630.55</v>
      </c>
      <c r="E38" s="10"/>
      <c r="F38" s="10">
        <v>107743630.55</v>
      </c>
      <c r="G38" s="10"/>
      <c r="H38" s="10"/>
    </row>
    <row r="39" spans="1:8">
      <c r="A39" s="6" t="s">
        <v>90</v>
      </c>
      <c r="B39" s="10">
        <v>261980.04</v>
      </c>
      <c r="C39" s="10">
        <v>261980.04</v>
      </c>
      <c r="D39" s="10">
        <v>261980.04</v>
      </c>
      <c r="E39" s="10"/>
      <c r="F39" s="10">
        <v>261980.04</v>
      </c>
      <c r="G39" s="10"/>
      <c r="H39" s="10"/>
    </row>
    <row r="40" spans="1:8">
      <c r="A40" s="6" t="s">
        <v>91</v>
      </c>
      <c r="B40" s="10">
        <v>15899769.960000001</v>
      </c>
      <c r="C40" s="10">
        <v>15899769.960000001</v>
      </c>
      <c r="D40" s="10">
        <v>15899769.960000001</v>
      </c>
      <c r="E40" s="10"/>
      <c r="F40" s="10">
        <v>15899769.960000001</v>
      </c>
      <c r="G40" s="10"/>
      <c r="H40" s="10"/>
    </row>
    <row r="41" spans="1:8">
      <c r="A41" s="7" t="s">
        <v>39</v>
      </c>
      <c r="B41" s="11">
        <v>0</v>
      </c>
      <c r="C41" s="11">
        <v>-173523920</v>
      </c>
      <c r="D41" s="11">
        <v>0</v>
      </c>
      <c r="E41" s="11">
        <v>0</v>
      </c>
      <c r="F41" s="11">
        <v>0</v>
      </c>
      <c r="G41" s="11">
        <v>0</v>
      </c>
      <c r="H41" s="11">
        <v>-173523920</v>
      </c>
    </row>
    <row r="42" spans="1:8">
      <c r="A42" s="6" t="s">
        <v>40</v>
      </c>
      <c r="B42" s="10">
        <v>0</v>
      </c>
      <c r="C42" s="10">
        <v>-173523920</v>
      </c>
      <c r="D42" s="10"/>
      <c r="E42" s="10"/>
      <c r="F42" s="10"/>
      <c r="G42" s="10"/>
      <c r="H42" s="10">
        <v>-173523920</v>
      </c>
    </row>
    <row r="43" spans="1:8">
      <c r="A43" s="7" t="s">
        <v>41</v>
      </c>
      <c r="B43" s="11">
        <v>86414465.49000001</v>
      </c>
      <c r="C43" s="11">
        <v>86414465.49000001</v>
      </c>
      <c r="D43" s="11">
        <v>86414465.49000001</v>
      </c>
      <c r="E43" s="11">
        <v>0</v>
      </c>
      <c r="F43" s="11">
        <v>86414465.49000001</v>
      </c>
      <c r="G43" s="11">
        <v>0</v>
      </c>
      <c r="H43" s="11">
        <v>0</v>
      </c>
    </row>
    <row r="44" spans="1:8">
      <c r="A44" s="6" t="s">
        <v>79</v>
      </c>
      <c r="B44" s="10">
        <v>14535990.039999999</v>
      </c>
      <c r="C44" s="10">
        <v>14535990.039999999</v>
      </c>
      <c r="D44" s="10">
        <v>14535990.039999999</v>
      </c>
      <c r="E44" s="10"/>
      <c r="F44" s="10">
        <v>14535990.039999999</v>
      </c>
      <c r="G44" s="10"/>
      <c r="H44" s="10"/>
    </row>
    <row r="45" spans="1:8">
      <c r="A45" s="6" t="s">
        <v>80</v>
      </c>
      <c r="B45" s="10">
        <v>26493777.210000001</v>
      </c>
      <c r="C45" s="10">
        <v>26493777.210000001</v>
      </c>
      <c r="D45" s="10">
        <v>26493777.210000001</v>
      </c>
      <c r="E45" s="10"/>
      <c r="F45" s="10">
        <v>26493777.210000001</v>
      </c>
      <c r="G45" s="10"/>
      <c r="H45" s="10"/>
    </row>
    <row r="46" spans="1:8">
      <c r="A46" s="6" t="s">
        <v>82</v>
      </c>
      <c r="B46" s="10">
        <v>53464759.060000002</v>
      </c>
      <c r="C46" s="10">
        <v>53464759.060000002</v>
      </c>
      <c r="D46" s="10">
        <v>53464759.060000002</v>
      </c>
      <c r="E46" s="10"/>
      <c r="F46" s="10">
        <v>53464759.060000002</v>
      </c>
      <c r="G46" s="10"/>
      <c r="H46" s="10"/>
    </row>
    <row r="47" spans="1:8">
      <c r="A47" s="6" t="s">
        <v>81</v>
      </c>
      <c r="B47" s="10">
        <v>-8080060.8200000003</v>
      </c>
      <c r="C47" s="10">
        <v>-8080060.8200000003</v>
      </c>
      <c r="D47" s="10">
        <v>-8080060.8200000003</v>
      </c>
      <c r="E47" s="10"/>
      <c r="F47" s="10">
        <v>-8080060.8200000003</v>
      </c>
      <c r="G47" s="10"/>
      <c r="H47" s="10"/>
    </row>
    <row r="48" spans="1:8">
      <c r="A48" s="5" t="s">
        <v>42</v>
      </c>
      <c r="B48" s="9">
        <v>93439823.449999928</v>
      </c>
      <c r="C48" s="9">
        <v>93439823.449999928</v>
      </c>
      <c r="D48" s="9">
        <v>89974093.959999993</v>
      </c>
      <c r="E48" s="9">
        <v>661478244.52999997</v>
      </c>
      <c r="F48" s="9">
        <v>751452338.48999989</v>
      </c>
      <c r="G48" s="9">
        <v>658012515.03999996</v>
      </c>
      <c r="H48" s="9">
        <v>0</v>
      </c>
    </row>
    <row r="49" spans="1:8">
      <c r="A49" s="6" t="s">
        <v>43</v>
      </c>
      <c r="B49" s="10">
        <v>46544499.109999999</v>
      </c>
      <c r="C49" s="10">
        <v>46544499.109999999</v>
      </c>
      <c r="D49" s="10">
        <v>44569912.109999999</v>
      </c>
      <c r="E49" s="10">
        <v>1974587</v>
      </c>
      <c r="F49" s="10">
        <v>46544499.109999999</v>
      </c>
      <c r="G49" s="10"/>
      <c r="H49" s="10"/>
    </row>
    <row r="50" spans="1:8">
      <c r="A50" s="6" t="s">
        <v>44</v>
      </c>
      <c r="B50" s="10">
        <v>4711.93</v>
      </c>
      <c r="C50" s="10">
        <v>4711.93</v>
      </c>
      <c r="D50" s="10">
        <v>4711.93</v>
      </c>
      <c r="E50" s="10">
        <v>0</v>
      </c>
      <c r="F50" s="10">
        <v>4711.93</v>
      </c>
      <c r="G50" s="10"/>
      <c r="H50" s="10"/>
    </row>
    <row r="51" spans="1:8">
      <c r="A51" s="6" t="s">
        <v>45</v>
      </c>
      <c r="B51" s="10">
        <v>9600</v>
      </c>
      <c r="C51" s="10">
        <v>9600</v>
      </c>
      <c r="D51" s="10">
        <v>9600</v>
      </c>
      <c r="E51" s="10">
        <v>658012515.03999996</v>
      </c>
      <c r="F51" s="10">
        <v>658022115.03999996</v>
      </c>
      <c r="G51" s="10">
        <v>658012515.03999996</v>
      </c>
      <c r="H51" s="10"/>
    </row>
    <row r="52" spans="1:8">
      <c r="A52" s="6" t="s">
        <v>46</v>
      </c>
      <c r="B52" s="10">
        <v>42593.25</v>
      </c>
      <c r="C52" s="10">
        <v>42593.25</v>
      </c>
      <c r="D52" s="10">
        <v>42593.25</v>
      </c>
      <c r="E52" s="10">
        <v>0</v>
      </c>
      <c r="F52" s="10">
        <v>42593.25</v>
      </c>
      <c r="G52" s="10"/>
      <c r="H52" s="10"/>
    </row>
    <row r="53" spans="1:8">
      <c r="A53" s="6" t="s">
        <v>47</v>
      </c>
      <c r="B53" s="10">
        <v>19222.27</v>
      </c>
      <c r="C53" s="10">
        <v>19222.27</v>
      </c>
      <c r="D53" s="10">
        <v>19222.27</v>
      </c>
      <c r="E53" s="10">
        <v>0</v>
      </c>
      <c r="F53" s="10">
        <v>19222.27</v>
      </c>
      <c r="G53" s="10"/>
      <c r="H53" s="10"/>
    </row>
    <row r="54" spans="1:8">
      <c r="A54" s="6" t="s">
        <v>48</v>
      </c>
      <c r="B54" s="10">
        <v>1565182.95</v>
      </c>
      <c r="C54" s="10">
        <v>1565182.95</v>
      </c>
      <c r="D54" s="10">
        <v>74040.459999999992</v>
      </c>
      <c r="E54" s="10">
        <v>1491142.49</v>
      </c>
      <c r="F54" s="10">
        <v>1565182.95</v>
      </c>
      <c r="G54" s="10"/>
      <c r="H54" s="10"/>
    </row>
    <row r="55" spans="1:8">
      <c r="A55" s="6" t="s">
        <v>49</v>
      </c>
      <c r="B55" s="10">
        <v>45254013.93999999</v>
      </c>
      <c r="C55" s="10">
        <v>45254013.93999999</v>
      </c>
      <c r="D55" s="10">
        <v>45254013.93999999</v>
      </c>
      <c r="E55" s="10">
        <v>0</v>
      </c>
      <c r="F55" s="10">
        <v>45254013.93999999</v>
      </c>
      <c r="G55" s="10"/>
      <c r="H55" s="10"/>
    </row>
    <row r="56" spans="1:8">
      <c r="A56" s="5" t="s">
        <v>50</v>
      </c>
      <c r="B56" s="9">
        <v>6190732.8799999999</v>
      </c>
      <c r="C56" s="9">
        <v>6190732.8799999999</v>
      </c>
      <c r="D56" s="9">
        <v>6190732.8799999999</v>
      </c>
      <c r="E56" s="9">
        <v>0</v>
      </c>
      <c r="F56" s="9">
        <v>6190732.8799999999</v>
      </c>
      <c r="G56" s="9">
        <v>0</v>
      </c>
      <c r="H56" s="9">
        <v>0</v>
      </c>
    </row>
    <row r="57" spans="1:8" ht="12.75" thickBot="1">
      <c r="A57" s="6" t="s">
        <v>51</v>
      </c>
      <c r="B57" s="10">
        <v>6190732.8799999999</v>
      </c>
      <c r="C57" s="10">
        <v>6190732.8799999999</v>
      </c>
      <c r="D57" s="13">
        <v>6190732.8799999999</v>
      </c>
      <c r="E57" s="13"/>
      <c r="F57" s="13">
        <v>6190732.8799999999</v>
      </c>
      <c r="G57" s="13"/>
      <c r="H57" s="10"/>
    </row>
    <row r="58" spans="1:8" ht="12.75" thickTop="1">
      <c r="A58" s="8" t="s">
        <v>7</v>
      </c>
      <c r="B58" s="14">
        <v>2122518617.96</v>
      </c>
      <c r="C58" s="14">
        <v>1948994697.96</v>
      </c>
      <c r="D58" s="14">
        <v>2112782460.3700004</v>
      </c>
      <c r="E58" s="14">
        <v>667748672.63</v>
      </c>
      <c r="F58" s="14">
        <v>2780531133</v>
      </c>
      <c r="G58" s="14">
        <v>658012515.03999996</v>
      </c>
      <c r="H58" s="14">
        <v>-173523920</v>
      </c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2"/>
  <sheetViews>
    <sheetView workbookViewId="0">
      <selection activeCell="A2" sqref="A2"/>
    </sheetView>
  </sheetViews>
  <sheetFormatPr baseColWidth="10" defaultRowHeight="12"/>
  <cols>
    <col min="1" max="1" width="40.7109375" style="4" customWidth="1"/>
    <col min="2" max="4" width="13.7109375" style="4" customWidth="1"/>
    <col min="5" max="16384" width="11.42578125" style="4"/>
  </cols>
  <sheetData>
    <row r="1" spans="1:6" ht="12.75" thickBot="1">
      <c r="A1" s="24" t="s">
        <v>95</v>
      </c>
      <c r="B1" s="25"/>
      <c r="C1" s="25"/>
      <c r="D1" s="26"/>
    </row>
    <row r="2" spans="1:6" ht="12.75" thickBot="1">
      <c r="A2" s="15" t="s">
        <v>52</v>
      </c>
      <c r="B2" s="27" t="s">
        <v>1</v>
      </c>
      <c r="C2" s="27"/>
      <c r="D2" s="27"/>
    </row>
    <row r="3" spans="1:6" ht="12.75" thickBot="1">
      <c r="A3" s="15" t="s">
        <v>53</v>
      </c>
      <c r="B3" s="16" t="s">
        <v>54</v>
      </c>
      <c r="C3" s="16" t="s">
        <v>55</v>
      </c>
      <c r="D3" s="16" t="s">
        <v>4</v>
      </c>
    </row>
    <row r="4" spans="1:6">
      <c r="A4" s="5" t="s">
        <v>56</v>
      </c>
      <c r="B4" s="9">
        <f>SUM(B5:B6)</f>
        <v>330240819.95999998</v>
      </c>
      <c r="C4" s="9"/>
      <c r="D4" s="9">
        <f>SUM(D5:D6)</f>
        <v>330240819.95999998</v>
      </c>
      <c r="F4" s="10"/>
    </row>
    <row r="5" spans="1:6">
      <c r="A5" s="17" t="s">
        <v>57</v>
      </c>
      <c r="B5" s="10">
        <v>330240819.95999998</v>
      </c>
      <c r="C5" s="10"/>
      <c r="D5" s="10">
        <v>330240820</v>
      </c>
    </row>
    <row r="6" spans="1:6">
      <c r="A6" s="17"/>
      <c r="B6" s="12"/>
      <c r="C6" s="12"/>
      <c r="D6" s="12">
        <v>-0.04</v>
      </c>
      <c r="E6" s="19"/>
    </row>
    <row r="7" spans="1:6">
      <c r="A7" s="5" t="s">
        <v>59</v>
      </c>
      <c r="B7" s="9">
        <f>SUM(B8:B9)</f>
        <v>748837230</v>
      </c>
      <c r="C7" s="9"/>
      <c r="D7" s="9">
        <f>SUM(D8:D9)</f>
        <v>748837230</v>
      </c>
    </row>
    <row r="8" spans="1:6">
      <c r="A8" s="17" t="s">
        <v>60</v>
      </c>
      <c r="B8" s="10">
        <v>748837230</v>
      </c>
      <c r="C8" s="12"/>
      <c r="D8" s="12">
        <v>748837230</v>
      </c>
    </row>
    <row r="9" spans="1:6">
      <c r="A9" s="17"/>
      <c r="B9" s="12"/>
      <c r="C9" s="12"/>
      <c r="D9" s="12"/>
      <c r="E9" s="19"/>
    </row>
    <row r="10" spans="1:6">
      <c r="A10" s="5" t="s">
        <v>61</v>
      </c>
      <c r="B10" s="9">
        <f>B11+B14+B17+B20+B23+B26</f>
        <v>245942840.50999999</v>
      </c>
      <c r="C10" s="9"/>
      <c r="D10" s="9">
        <f>D11+D14+D17+D20+D23+D26</f>
        <v>245942840.47</v>
      </c>
    </row>
    <row r="11" spans="1:6">
      <c r="A11" s="7" t="s">
        <v>62</v>
      </c>
      <c r="B11" s="11">
        <f>SUM(B12:B13)</f>
        <v>3440850</v>
      </c>
      <c r="C11" s="11"/>
      <c r="D11" s="11">
        <f>SUM(D12:D13)</f>
        <v>3440850</v>
      </c>
    </row>
    <row r="12" spans="1:6">
      <c r="A12" s="17" t="s">
        <v>63</v>
      </c>
      <c r="B12" s="10">
        <v>3440850</v>
      </c>
      <c r="C12" s="12"/>
      <c r="D12" s="12">
        <v>3440850</v>
      </c>
    </row>
    <row r="13" spans="1:6">
      <c r="A13" s="17"/>
      <c r="B13" s="10"/>
      <c r="C13" s="10"/>
      <c r="D13" s="10"/>
      <c r="E13" s="19"/>
    </row>
    <row r="14" spans="1:6">
      <c r="A14" s="7" t="s">
        <v>64</v>
      </c>
      <c r="B14" s="11">
        <f>SUM(B15:B16)</f>
        <v>14289780</v>
      </c>
      <c r="C14" s="11"/>
      <c r="D14" s="11">
        <f>SUM(D15:D16)</f>
        <v>14289780</v>
      </c>
    </row>
    <row r="15" spans="1:6">
      <c r="A15" s="17" t="s">
        <v>65</v>
      </c>
      <c r="B15" s="10">
        <v>14289780</v>
      </c>
      <c r="C15" s="12"/>
      <c r="D15" s="12">
        <v>14289780</v>
      </c>
    </row>
    <row r="16" spans="1:6">
      <c r="A16" s="17"/>
      <c r="B16" s="10"/>
      <c r="C16" s="10"/>
      <c r="D16" s="10"/>
      <c r="E16" s="19"/>
    </row>
    <row r="17" spans="1:5">
      <c r="A17" s="7" t="s">
        <v>66</v>
      </c>
      <c r="B17" s="11">
        <f>SUM(B18:B19)</f>
        <v>104306829.95999999</v>
      </c>
      <c r="C17" s="11"/>
      <c r="D17" s="11">
        <f>SUM(D18:D19)</f>
        <v>104306829.95999999</v>
      </c>
    </row>
    <row r="18" spans="1:5">
      <c r="A18" s="17" t="s">
        <v>67</v>
      </c>
      <c r="B18" s="10">
        <v>104306829.95999999</v>
      </c>
      <c r="C18" s="12"/>
      <c r="D18" s="12">
        <v>104306830</v>
      </c>
    </row>
    <row r="19" spans="1:5">
      <c r="A19" s="17"/>
      <c r="B19" s="10"/>
      <c r="C19" s="10"/>
      <c r="D19" s="12">
        <v>-0.04</v>
      </c>
      <c r="E19" s="19"/>
    </row>
    <row r="20" spans="1:5">
      <c r="A20" s="7" t="s">
        <v>68</v>
      </c>
      <c r="B20" s="11">
        <f>SUM(B21:B22)</f>
        <v>107743630.55</v>
      </c>
      <c r="C20" s="11"/>
      <c r="D20" s="11">
        <f>SUM(D21:D22)</f>
        <v>107743630.55</v>
      </c>
    </row>
    <row r="21" spans="1:5">
      <c r="A21" s="17" t="s">
        <v>69</v>
      </c>
      <c r="B21" s="10">
        <v>107743630.55</v>
      </c>
      <c r="C21" s="12"/>
      <c r="D21" s="12">
        <v>107718720</v>
      </c>
    </row>
    <row r="22" spans="1:5">
      <c r="A22" s="17"/>
      <c r="B22" s="10"/>
      <c r="C22" s="10"/>
      <c r="D22" s="10">
        <v>24910.55</v>
      </c>
      <c r="E22" s="19"/>
    </row>
    <row r="23" spans="1:5">
      <c r="A23" s="7" t="s">
        <v>70</v>
      </c>
      <c r="B23" s="11">
        <f>SUM(B24:B25)</f>
        <v>261980.04</v>
      </c>
      <c r="C23" s="11"/>
      <c r="D23" s="11">
        <f>SUM(D24:D25)</f>
        <v>261980</v>
      </c>
    </row>
    <row r="24" spans="1:5">
      <c r="A24" s="17" t="s">
        <v>71</v>
      </c>
      <c r="B24" s="10">
        <v>261980.04</v>
      </c>
      <c r="C24" s="12"/>
      <c r="D24" s="12">
        <v>261980</v>
      </c>
    </row>
    <row r="25" spans="1:5">
      <c r="A25" s="17"/>
      <c r="B25" s="10"/>
      <c r="C25" s="10"/>
      <c r="D25" s="10"/>
    </row>
    <row r="26" spans="1:5">
      <c r="A26" s="7" t="s">
        <v>72</v>
      </c>
      <c r="B26" s="11">
        <f>SUM(B27:B28)</f>
        <v>15899769.960000001</v>
      </c>
      <c r="C26" s="11"/>
      <c r="D26" s="11">
        <f>SUM(D27:D28)</f>
        <v>15899769.960000001</v>
      </c>
    </row>
    <row r="27" spans="1:5">
      <c r="A27" s="17" t="s">
        <v>73</v>
      </c>
      <c r="B27" s="10">
        <v>15899769.960000001</v>
      </c>
      <c r="C27" s="12"/>
      <c r="D27" s="12">
        <v>15899770</v>
      </c>
    </row>
    <row r="28" spans="1:5">
      <c r="A28" s="17"/>
      <c r="B28" s="10"/>
      <c r="C28" s="10"/>
      <c r="D28" s="10">
        <v>-0.04</v>
      </c>
      <c r="E28" s="19"/>
    </row>
    <row r="29" spans="1:5">
      <c r="A29" s="5" t="s">
        <v>74</v>
      </c>
      <c r="B29" s="9">
        <f>B30+B32</f>
        <v>86414465.689999998</v>
      </c>
      <c r="C29" s="9">
        <f t="shared" ref="C29:D29" si="0">C30+C32</f>
        <v>-173523920</v>
      </c>
      <c r="D29" s="9">
        <f t="shared" si="0"/>
        <v>-87109454.310000002</v>
      </c>
    </row>
    <row r="30" spans="1:5">
      <c r="A30" s="7" t="s">
        <v>39</v>
      </c>
      <c r="B30" s="11">
        <f>SUM(B31)</f>
        <v>0</v>
      </c>
      <c r="C30" s="11">
        <f t="shared" ref="C30:D30" si="1">SUM(C31)</f>
        <v>-173523920</v>
      </c>
      <c r="D30" s="11">
        <f t="shared" si="1"/>
        <v>-173523920</v>
      </c>
    </row>
    <row r="31" spans="1:5">
      <c r="A31" s="18" t="s">
        <v>75</v>
      </c>
      <c r="B31" s="10"/>
      <c r="C31" s="10">
        <v>-173523920</v>
      </c>
      <c r="D31" s="10">
        <v>-173523920</v>
      </c>
    </row>
    <row r="32" spans="1:5">
      <c r="A32" s="7" t="s">
        <v>58</v>
      </c>
      <c r="B32" s="11">
        <f>SUM(B33:B36)</f>
        <v>86414465.689999998</v>
      </c>
      <c r="C32" s="11"/>
      <c r="D32" s="11">
        <f>SUM(D33:D36)</f>
        <v>86414465.689999998</v>
      </c>
    </row>
    <row r="33" spans="1:4">
      <c r="A33" s="18" t="s">
        <v>83</v>
      </c>
      <c r="B33" s="10">
        <v>14535990.039999999</v>
      </c>
      <c r="C33" s="10"/>
      <c r="D33" s="10">
        <v>14535990.039999999</v>
      </c>
    </row>
    <row r="34" spans="1:4">
      <c r="A34" s="18" t="s">
        <v>94</v>
      </c>
      <c r="B34" s="10">
        <v>26493777.210000001</v>
      </c>
      <c r="C34" s="10"/>
      <c r="D34" s="10">
        <v>26493777.210000001</v>
      </c>
    </row>
    <row r="35" spans="1:4">
      <c r="A35" s="18" t="s">
        <v>84</v>
      </c>
      <c r="B35" s="13">
        <f>56355135.78-2890376.72</f>
        <v>53464759.060000002</v>
      </c>
      <c r="C35" s="13"/>
      <c r="D35" s="13">
        <f>56355135.78-2890376.72</f>
        <v>53464759.060000002</v>
      </c>
    </row>
    <row r="36" spans="1:4" ht="12.75" thickBot="1">
      <c r="A36" s="18" t="s">
        <v>85</v>
      </c>
      <c r="B36" s="13">
        <v>-8080060.6200000001</v>
      </c>
      <c r="C36" s="13"/>
      <c r="D36" s="13">
        <v>-8080060.6200000001</v>
      </c>
    </row>
    <row r="37" spans="1:4" ht="12.75" thickTop="1">
      <c r="A37" s="8" t="s">
        <v>76</v>
      </c>
      <c r="B37" s="14">
        <f>B4+B7+B10+B29</f>
        <v>1411435356.1600001</v>
      </c>
      <c r="C37" s="14">
        <f>C4+C7+C10+C29</f>
        <v>-173523920</v>
      </c>
      <c r="D37" s="14">
        <f>D4+D7+D10+D29</f>
        <v>1237911436.1200001</v>
      </c>
    </row>
    <row r="42" spans="1:4">
      <c r="B42" s="19"/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finançament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2014-12-03T08:52:14Z</dcterms:created>
  <dcterms:modified xsi:type="dcterms:W3CDTF">2015-01-09T11:11:56Z</dcterms:modified>
</cp:coreProperties>
</file>