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63" i="1"/>
  <c r="C63"/>
  <c r="D63"/>
  <c r="E63"/>
  <c r="F63"/>
  <c r="G48"/>
  <c r="G49"/>
  <c r="G50"/>
  <c r="G51"/>
  <c r="G52"/>
  <c r="G53"/>
  <c r="G54"/>
  <c r="G55"/>
  <c r="G56"/>
  <c r="G57"/>
  <c r="G58"/>
  <c r="G59"/>
  <c r="G60"/>
  <c r="G61"/>
  <c r="G62"/>
  <c r="G47"/>
  <c r="E42"/>
  <c r="G42" s="1"/>
  <c r="G41" s="1"/>
  <c r="E39"/>
  <c r="G39" s="1"/>
  <c r="G38" s="1"/>
  <c r="E35"/>
  <c r="G35" s="1"/>
  <c r="G34" s="1"/>
  <c r="E32"/>
  <c r="G32" s="1"/>
  <c r="G31" s="1"/>
  <c r="E27"/>
  <c r="G27" s="1"/>
  <c r="E26"/>
  <c r="G26" s="1"/>
  <c r="E23"/>
  <c r="G23" s="1"/>
  <c r="E22"/>
  <c r="G22" s="1"/>
  <c r="E15"/>
  <c r="G15" s="1"/>
  <c r="E16"/>
  <c r="G16" s="1"/>
  <c r="E17"/>
  <c r="G17" s="1"/>
  <c r="E18"/>
  <c r="G18" s="1"/>
  <c r="E14"/>
  <c r="G14" s="1"/>
  <c r="G13" s="1"/>
  <c r="E8"/>
  <c r="G8" s="1"/>
  <c r="E9"/>
  <c r="G9" s="1"/>
  <c r="E10"/>
  <c r="G10" s="1"/>
  <c r="E11"/>
  <c r="G11" s="1"/>
  <c r="E7"/>
  <c r="G7" s="1"/>
  <c r="C34"/>
  <c r="D34"/>
  <c r="E34"/>
  <c r="F34"/>
  <c r="C31"/>
  <c r="D31"/>
  <c r="E31"/>
  <c r="F31"/>
  <c r="F25"/>
  <c r="E25"/>
  <c r="D25"/>
  <c r="C25"/>
  <c r="B25"/>
  <c r="C21"/>
  <c r="C28" s="1"/>
  <c r="D21"/>
  <c r="D28" s="1"/>
  <c r="E21"/>
  <c r="E28" s="1"/>
  <c r="F21"/>
  <c r="F28" s="1"/>
  <c r="C13"/>
  <c r="D13"/>
  <c r="E13"/>
  <c r="F13"/>
  <c r="C6"/>
  <c r="C19" s="1"/>
  <c r="C29" s="1"/>
  <c r="C64" s="1"/>
  <c r="D6"/>
  <c r="D19" s="1"/>
  <c r="D29" s="1"/>
  <c r="E6"/>
  <c r="E19" s="1"/>
  <c r="E29" s="1"/>
  <c r="E64" s="1"/>
  <c r="F6"/>
  <c r="F19" s="1"/>
  <c r="F41"/>
  <c r="E41"/>
  <c r="D41"/>
  <c r="C41"/>
  <c r="B41"/>
  <c r="F38"/>
  <c r="F43" s="1"/>
  <c r="E38"/>
  <c r="E43" s="1"/>
  <c r="D38"/>
  <c r="D43" s="1"/>
  <c r="C38"/>
  <c r="C43" s="1"/>
  <c r="B38"/>
  <c r="B43" s="1"/>
  <c r="B34"/>
  <c r="F36"/>
  <c r="E36"/>
  <c r="D36"/>
  <c r="C36"/>
  <c r="B31"/>
  <c r="B36" s="1"/>
  <c r="B21"/>
  <c r="B28" s="1"/>
  <c r="B13"/>
  <c r="B6"/>
  <c r="B19" s="1"/>
  <c r="B29" s="1"/>
  <c r="B44" s="1"/>
  <c r="G6" l="1"/>
  <c r="G19" s="1"/>
  <c r="D64"/>
  <c r="B64"/>
  <c r="G63"/>
  <c r="G21"/>
  <c r="G25"/>
  <c r="G43"/>
  <c r="D44"/>
  <c r="E44"/>
  <c r="C44"/>
  <c r="G28" l="1"/>
  <c r="F29"/>
  <c r="G36"/>
  <c r="F44" l="1"/>
  <c r="F64"/>
  <c r="G29"/>
  <c r="G44" l="1"/>
  <c r="G64"/>
</calcChain>
</file>

<file path=xl/sharedStrings.xml><?xml version="1.0" encoding="utf-8"?>
<sst xmlns="http://schemas.openxmlformats.org/spreadsheetml/2006/main" count="69" uniqueCount="58">
  <si>
    <t>SUBSECTORS, TRANSFERÈNCIES INTERNES, HOMOGENEITZACIONS I PRESSUPOST CONSOLIDAT</t>
  </si>
  <si>
    <t>AGIB</t>
  </si>
  <si>
    <t>ATIB</t>
  </si>
  <si>
    <t>SSIB</t>
  </si>
  <si>
    <t>Total</t>
  </si>
  <si>
    <t>TTII</t>
  </si>
  <si>
    <t>Consolidat</t>
  </si>
  <si>
    <t>PRESSUPOSTS GENERALS DE LA COMUNITAT AUTÒNOMA IB 2013. PRESSUPOST CONSOLIDAT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</si>
  <si>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</si>
  <si>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</si>
  <si>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</si>
  <si>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</si>
  <si>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</si>
  <si>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</si>
  <si>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</si>
  <si>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</si>
  <si>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</si>
  <si>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</si>
  <si>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</si>
  <si>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</si>
  <si>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</si>
  <si>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</si>
  <si>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</si>
  <si>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</si>
  <si>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</si>
  <si>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</si>
  <si>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</si>
  <si>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</si>
  <si>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</si>
  <si>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</si>
  <si>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</si>
  <si>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</si>
  <si>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</si>
  <si>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</si>
  <si>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</si>
  <si>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PG 2013. ESTRUCTURA ECONÒMICA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</si>
  <si>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</si>
  <si>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</si>
  <si>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</si>
  <si>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</si>
  <si>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</si>
  <si>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</si>
  <si>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</si>
  <si>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</si>
  <si>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</si>
  <si>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</si>
  <si>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</si>
  <si>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</si>
  <si>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</si>
  <si>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</si>
  <si>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</si>
  <si>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</si>
  <si>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A.16. Altres ajusts</t>
  </si>
  <si>
    <t>% PIB regional</t>
  </si>
  <si>
    <t>TOTAL AJUSTS COMPTABILITAT NACIONAL</t>
  </si>
  <si>
    <t>CAP/NEC DE FINANÇAMENT OBJETIU ESTABILITAT PRESSU.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</si>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</sst>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3" borderId="2" xfId="0" applyFont="1" applyFill="1" applyBorder="1" applyAlignment="1">
      <alignment horizontal="left"/>
    </xf>
    <xf numFmtId="4" fontId="3" fillId="3" borderId="2" xfId="0" applyNumberFormat="1" applyFont="1" applyFill="1" applyBorder="1"/>
    <xf numFmtId="0" fontId="4" fillId="0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 indent="1"/>
    </xf>
    <xf numFmtId="4" fontId="2" fillId="4" borderId="4" xfId="0" applyNumberFormat="1" applyFont="1" applyFill="1" applyBorder="1"/>
    <xf numFmtId="0" fontId="2" fillId="0" borderId="5" xfId="0" applyFont="1" applyBorder="1" applyAlignment="1">
      <alignment horizontal="left" indent="2"/>
    </xf>
    <xf numFmtId="4" fontId="2" fillId="0" borderId="2" xfId="0" applyNumberFormat="1" applyFont="1" applyBorder="1"/>
    <xf numFmtId="4" fontId="2" fillId="0" borderId="5" xfId="0" applyNumberFormat="1" applyFont="1" applyBorder="1"/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5" fillId="7" borderId="8" xfId="0" applyFont="1" applyFill="1" applyBorder="1" applyAlignment="1">
      <alignment horizontal="left"/>
    </xf>
    <xf numFmtId="4" fontId="5" fillId="7" borderId="8" xfId="0" applyNumberFormat="1" applyFont="1" applyFill="1" applyBorder="1"/>
    <xf numFmtId="0" fontId="5" fillId="7" borderId="9" xfId="0" applyFont="1" applyFill="1" applyBorder="1"/>
    <xf numFmtId="4" fontId="5" fillId="7" borderId="9" xfId="0" applyNumberFormat="1" applyFont="1" applyFill="1" applyBorder="1"/>
    <xf numFmtId="0" fontId="5" fillId="7" borderId="10" xfId="0" applyFont="1" applyFill="1" applyBorder="1"/>
    <xf numFmtId="10" fontId="5" fillId="7" borderId="10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8"/>
  <sheetViews>
    <sheetView showZeros="0" tabSelected="1" zoomScale="90" zoomScaleNormal="90" workbookViewId="0">
      <selection activeCell="A2" sqref="A2:A3"/>
    </sheetView>
  </sheetViews>
  <sheetFormatPr baseColWidth="10" defaultRowHeight="12.75"/>
  <cols>
    <col min="1" max="1" width="50.7109375" style="2" customWidth="1"/>
    <col min="2" max="4" width="14.7109375" style="2" customWidth="1"/>
    <col min="5" max="5" width="14.7109375" style="2" hidden="1" customWidth="1"/>
    <col min="6" max="7" width="14.7109375" style="2" customWidth="1"/>
    <col min="8" max="16384" width="11.42578125" style="2"/>
  </cols>
  <sheetData>
    <row r="1" spans="1:7">
      <c r="A1" s="25" t="s">
        <v>7</v>
      </c>
      <c r="B1" s="25"/>
      <c r="C1" s="25"/>
      <c r="D1" s="25"/>
      <c r="E1" s="25"/>
      <c r="F1" s="25"/>
      <c r="G1" s="25"/>
    </row>
    <row r="2" spans="1:7">
      <c r="A2" s="26" t="s">
        <v>35</v>
      </c>
      <c r="B2" s="25" t="s">
        <v>0</v>
      </c>
      <c r="C2" s="25"/>
      <c r="D2" s="25"/>
      <c r="E2" s="25"/>
      <c r="F2" s="25"/>
      <c r="G2" s="25"/>
    </row>
    <row r="3" spans="1:7">
      <c r="A3" s="26"/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</row>
    <row r="4" spans="1:7">
      <c r="A4" s="3" t="s">
        <v>8</v>
      </c>
      <c r="B4" s="4"/>
      <c r="C4" s="4"/>
      <c r="D4" s="4"/>
      <c r="E4" s="4"/>
      <c r="F4" s="4"/>
      <c r="G4" s="4"/>
    </row>
    <row r="5" spans="1:7">
      <c r="A5" s="5" t="s">
        <v>9</v>
      </c>
      <c r="B5" s="5"/>
      <c r="C5" s="5"/>
      <c r="D5" s="5"/>
      <c r="E5" s="5"/>
      <c r="F5" s="5"/>
      <c r="G5" s="5"/>
    </row>
    <row r="6" spans="1:7">
      <c r="A6" s="6" t="s">
        <v>10</v>
      </c>
      <c r="B6" s="7">
        <f>SUM(B7:B11)</f>
        <v>2679666322.4900002</v>
      </c>
      <c r="C6" s="7">
        <f t="shared" ref="C6:G6" si="0">SUM(C7:C11)</f>
        <v>8510587.4199999999</v>
      </c>
      <c r="D6" s="7">
        <f t="shared" si="0"/>
        <v>1175730069.21</v>
      </c>
      <c r="E6" s="7">
        <f t="shared" si="0"/>
        <v>3863906979.1199999</v>
      </c>
      <c r="F6" s="7">
        <f t="shared" si="0"/>
        <v>1163271465.27</v>
      </c>
      <c r="G6" s="7">
        <f t="shared" si="0"/>
        <v>2700635513.8499994</v>
      </c>
    </row>
    <row r="7" spans="1:7">
      <c r="A7" s="8" t="s">
        <v>11</v>
      </c>
      <c r="B7" s="9">
        <v>837025477.24999988</v>
      </c>
      <c r="C7" s="9"/>
      <c r="D7" s="9"/>
      <c r="E7" s="9">
        <f>SUM(B7:D7)</f>
        <v>837025477.24999988</v>
      </c>
      <c r="F7" s="10"/>
      <c r="G7" s="10">
        <f>E7-F7</f>
        <v>837025477.24999988</v>
      </c>
    </row>
    <row r="8" spans="1:7">
      <c r="A8" s="8" t="s">
        <v>12</v>
      </c>
      <c r="B8" s="10">
        <v>1784791683.8800001</v>
      </c>
      <c r="C8" s="10"/>
      <c r="D8" s="10"/>
      <c r="E8" s="9">
        <f t="shared" ref="E8:E11" si="1">SUM(B8:D8)</f>
        <v>1784791683.8800001</v>
      </c>
      <c r="F8" s="10"/>
      <c r="G8" s="10">
        <f t="shared" ref="G8:G11" si="2">E8-F8</f>
        <v>1784791683.8800001</v>
      </c>
    </row>
    <row r="9" spans="1:7">
      <c r="A9" s="8" t="s">
        <v>13</v>
      </c>
      <c r="B9" s="10">
        <v>86599736.940000013</v>
      </c>
      <c r="C9" s="10">
        <v>29741.78</v>
      </c>
      <c r="D9" s="10">
        <v>20018895.729999997</v>
      </c>
      <c r="E9" s="9">
        <f t="shared" si="1"/>
        <v>106648374.45000002</v>
      </c>
      <c r="F9" s="10"/>
      <c r="G9" s="10">
        <f t="shared" si="2"/>
        <v>106648374.45000002</v>
      </c>
    </row>
    <row r="10" spans="1:7">
      <c r="A10" s="8" t="s">
        <v>14</v>
      </c>
      <c r="B10" s="10">
        <v>-32041656.890000045</v>
      </c>
      <c r="C10" s="10">
        <v>8471652</v>
      </c>
      <c r="D10" s="10">
        <v>1155161801.0599999</v>
      </c>
      <c r="E10" s="9">
        <f t="shared" si="1"/>
        <v>1131591796.1699998</v>
      </c>
      <c r="F10" s="9">
        <v>1163271465.27</v>
      </c>
      <c r="G10" s="10">
        <f t="shared" si="2"/>
        <v>-31679669.100000143</v>
      </c>
    </row>
    <row r="11" spans="1:7">
      <c r="A11" s="8" t="s">
        <v>15</v>
      </c>
      <c r="B11" s="10">
        <v>3291081.31</v>
      </c>
      <c r="C11" s="10">
        <v>9193.64</v>
      </c>
      <c r="D11" s="10">
        <v>549372.42000000004</v>
      </c>
      <c r="E11" s="9">
        <f t="shared" si="1"/>
        <v>3849647.37</v>
      </c>
      <c r="F11" s="10"/>
      <c r="G11" s="10">
        <f t="shared" si="2"/>
        <v>3849647.37</v>
      </c>
    </row>
    <row r="12" spans="1:7">
      <c r="A12" s="5"/>
      <c r="B12" s="5"/>
      <c r="C12" s="5"/>
      <c r="D12" s="5"/>
      <c r="E12" s="5"/>
      <c r="F12" s="5"/>
      <c r="G12" s="5"/>
    </row>
    <row r="13" spans="1:7">
      <c r="A13" s="6" t="s">
        <v>16</v>
      </c>
      <c r="B13" s="7">
        <f>SUM(B14:B18)</f>
        <v>2672509193.230001</v>
      </c>
      <c r="C13" s="7">
        <f t="shared" ref="C13:G13" si="3">SUM(C14:C18)</f>
        <v>8194233.9000000013</v>
      </c>
      <c r="D13" s="7">
        <f t="shared" si="3"/>
        <v>1169582813.5399992</v>
      </c>
      <c r="E13" s="7">
        <f t="shared" si="3"/>
        <v>3850286240.6700001</v>
      </c>
      <c r="F13" s="7">
        <f t="shared" si="3"/>
        <v>1163271465.27</v>
      </c>
      <c r="G13" s="7">
        <f t="shared" si="3"/>
        <v>2687014775.4000006</v>
      </c>
    </row>
    <row r="14" spans="1:7">
      <c r="A14" s="8" t="s">
        <v>17</v>
      </c>
      <c r="B14" s="9">
        <v>581977280.80000079</v>
      </c>
      <c r="C14" s="9">
        <v>5096916.3900000015</v>
      </c>
      <c r="D14" s="9">
        <v>619883422.5399996</v>
      </c>
      <c r="E14" s="9">
        <f>SUM(B14:D14)</f>
        <v>1206957619.7300005</v>
      </c>
      <c r="F14" s="10"/>
      <c r="G14" s="10">
        <f>E14-F14</f>
        <v>1206957619.7300005</v>
      </c>
    </row>
    <row r="15" spans="1:7">
      <c r="A15" s="8" t="s">
        <v>18</v>
      </c>
      <c r="B15" s="10">
        <v>74156772.609999895</v>
      </c>
      <c r="C15" s="10">
        <v>1999285.8800000004</v>
      </c>
      <c r="D15" s="10">
        <v>373685587.0599997</v>
      </c>
      <c r="E15" s="9">
        <f t="shared" ref="E15:E18" si="4">SUM(B15:D15)</f>
        <v>449841645.54999959</v>
      </c>
      <c r="F15" s="10"/>
      <c r="G15" s="10">
        <f t="shared" ref="G15:G18" si="5">E15-F15</f>
        <v>449841645.54999959</v>
      </c>
    </row>
    <row r="16" spans="1:7">
      <c r="A16" s="8" t="s">
        <v>19</v>
      </c>
      <c r="B16" s="10">
        <v>225789441.24999997</v>
      </c>
      <c r="C16" s="10">
        <v>1098031.6299999999</v>
      </c>
      <c r="D16" s="10">
        <v>6697539.4300000006</v>
      </c>
      <c r="E16" s="9">
        <f t="shared" si="4"/>
        <v>233585012.30999997</v>
      </c>
      <c r="F16" s="9"/>
      <c r="G16" s="10">
        <f t="shared" si="5"/>
        <v>233585012.30999997</v>
      </c>
    </row>
    <row r="17" spans="1:7">
      <c r="A17" s="8" t="s">
        <v>14</v>
      </c>
      <c r="B17" s="10">
        <v>1790585698.5700002</v>
      </c>
      <c r="C17" s="10"/>
      <c r="D17" s="10">
        <v>169316264.50999999</v>
      </c>
      <c r="E17" s="9">
        <f t="shared" si="4"/>
        <v>1959901963.0800002</v>
      </c>
      <c r="F17" s="9">
        <v>1163271465.27</v>
      </c>
      <c r="G17" s="10">
        <f t="shared" si="5"/>
        <v>796630497.81000018</v>
      </c>
    </row>
    <row r="18" spans="1:7">
      <c r="A18" s="8" t="s">
        <v>20</v>
      </c>
      <c r="B18" s="10"/>
      <c r="C18" s="10"/>
      <c r="D18" s="10"/>
      <c r="E18" s="9">
        <f t="shared" si="4"/>
        <v>0</v>
      </c>
      <c r="F18" s="10"/>
      <c r="G18" s="10">
        <f t="shared" si="5"/>
        <v>0</v>
      </c>
    </row>
    <row r="19" spans="1:7">
      <c r="A19" s="11" t="s">
        <v>21</v>
      </c>
      <c r="B19" s="12">
        <f>B6-B13</f>
        <v>7157129.2599992752</v>
      </c>
      <c r="C19" s="12">
        <f t="shared" ref="C19:G19" si="6">C6-C13</f>
        <v>316353.51999999862</v>
      </c>
      <c r="D19" s="12">
        <f t="shared" si="6"/>
        <v>6147255.6700007915</v>
      </c>
      <c r="E19" s="12">
        <f t="shared" si="6"/>
        <v>13620738.449999809</v>
      </c>
      <c r="F19" s="12">
        <f t="shared" si="6"/>
        <v>0</v>
      </c>
      <c r="G19" s="12">
        <f t="shared" si="6"/>
        <v>13620738.449998856</v>
      </c>
    </row>
    <row r="20" spans="1:7">
      <c r="A20" s="5" t="s">
        <v>22</v>
      </c>
      <c r="B20" s="5"/>
      <c r="C20" s="5"/>
      <c r="D20" s="5"/>
      <c r="E20" s="5"/>
      <c r="F20" s="5"/>
      <c r="G20" s="5"/>
    </row>
    <row r="21" spans="1:7">
      <c r="A21" s="6" t="s">
        <v>10</v>
      </c>
      <c r="B21" s="7">
        <f>SUM(B22:B23)</f>
        <v>38815833.509999998</v>
      </c>
      <c r="C21" s="7">
        <f t="shared" ref="C21:G21" si="7">SUM(C22:C23)</f>
        <v>100000</v>
      </c>
      <c r="D21" s="7">
        <f t="shared" si="7"/>
        <v>23989742.699999999</v>
      </c>
      <c r="E21" s="7">
        <f t="shared" si="7"/>
        <v>62905576.210000001</v>
      </c>
      <c r="F21" s="7">
        <f t="shared" si="7"/>
        <v>21392194</v>
      </c>
      <c r="G21" s="7">
        <f t="shared" si="7"/>
        <v>41513382.210000001</v>
      </c>
    </row>
    <row r="22" spans="1:7">
      <c r="A22" s="8" t="s">
        <v>23</v>
      </c>
      <c r="B22" s="9">
        <v>721663.07000000007</v>
      </c>
      <c r="C22" s="9"/>
      <c r="D22" s="9"/>
      <c r="E22" s="9">
        <f>SUM(B22:D22)</f>
        <v>721663.07000000007</v>
      </c>
      <c r="F22" s="10"/>
      <c r="G22" s="10">
        <f>E22-F22</f>
        <v>721663.07000000007</v>
      </c>
    </row>
    <row r="23" spans="1:7">
      <c r="A23" s="8" t="s">
        <v>24</v>
      </c>
      <c r="B23" s="10">
        <v>38094170.439999998</v>
      </c>
      <c r="C23" s="10">
        <v>100000</v>
      </c>
      <c r="D23" s="10">
        <v>23989742.699999999</v>
      </c>
      <c r="E23" s="9">
        <f t="shared" ref="E23" si="8">SUM(B23:D23)</f>
        <v>62183913.140000001</v>
      </c>
      <c r="F23" s="9">
        <v>21392194</v>
      </c>
      <c r="G23" s="10">
        <f t="shared" ref="G23" si="9">E23-F23</f>
        <v>40791719.140000001</v>
      </c>
    </row>
    <row r="24" spans="1:7">
      <c r="A24" s="8"/>
      <c r="B24" s="10"/>
      <c r="C24" s="10"/>
      <c r="D24" s="10"/>
      <c r="E24" s="10"/>
      <c r="F24" s="10"/>
      <c r="G24" s="10"/>
    </row>
    <row r="25" spans="1:7">
      <c r="A25" s="6" t="s">
        <v>16</v>
      </c>
      <c r="B25" s="7">
        <f>SUM(B26:B27)</f>
        <v>421954190.45999998</v>
      </c>
      <c r="C25" s="7">
        <f t="shared" ref="C25" si="10">SUM(C26:C27)</f>
        <v>150156.72</v>
      </c>
      <c r="D25" s="7">
        <f t="shared" ref="D25" si="11">SUM(D26:D27)</f>
        <v>19205129.469999988</v>
      </c>
      <c r="E25" s="7">
        <f t="shared" ref="E25" si="12">SUM(E26:E27)</f>
        <v>441309476.64999998</v>
      </c>
      <c r="F25" s="7">
        <f t="shared" ref="F25" si="13">SUM(F26:F27)</f>
        <v>21392194</v>
      </c>
      <c r="G25" s="7">
        <f t="shared" ref="G25" si="14">SUM(G26:G27)</f>
        <v>419917282.64999998</v>
      </c>
    </row>
    <row r="26" spans="1:7">
      <c r="A26" s="8" t="s">
        <v>25</v>
      </c>
      <c r="B26" s="9">
        <v>119227253.29000008</v>
      </c>
      <c r="C26" s="9">
        <v>150156.72</v>
      </c>
      <c r="D26" s="9">
        <v>19205129.469999988</v>
      </c>
      <c r="E26" s="9">
        <f>SUM(B26:D26)</f>
        <v>138582539.48000008</v>
      </c>
      <c r="F26" s="10"/>
      <c r="G26" s="10">
        <f>E26-F26</f>
        <v>138582539.48000008</v>
      </c>
    </row>
    <row r="27" spans="1:7">
      <c r="A27" s="8" t="s">
        <v>24</v>
      </c>
      <c r="B27" s="10">
        <v>302726937.1699999</v>
      </c>
      <c r="C27" s="10"/>
      <c r="D27" s="10"/>
      <c r="E27" s="9">
        <f t="shared" ref="E27" si="15">SUM(B27:D27)</f>
        <v>302726937.1699999</v>
      </c>
      <c r="F27" s="9">
        <v>21392194</v>
      </c>
      <c r="G27" s="10">
        <f t="shared" ref="G27" si="16">E27-F27</f>
        <v>281334743.1699999</v>
      </c>
    </row>
    <row r="28" spans="1:7">
      <c r="A28" s="11" t="s">
        <v>26</v>
      </c>
      <c r="B28" s="12">
        <f>B21-B25</f>
        <v>-383138356.94999999</v>
      </c>
      <c r="C28" s="12">
        <f t="shared" ref="C28:G28" si="17">C21-C25</f>
        <v>-50156.72</v>
      </c>
      <c r="D28" s="12">
        <f t="shared" si="17"/>
        <v>4784613.2300000116</v>
      </c>
      <c r="E28" s="12">
        <f t="shared" si="17"/>
        <v>-378403900.44</v>
      </c>
      <c r="F28" s="12">
        <f t="shared" si="17"/>
        <v>0</v>
      </c>
      <c r="G28" s="12">
        <f t="shared" si="17"/>
        <v>-378403900.44</v>
      </c>
    </row>
    <row r="29" spans="1:7">
      <c r="A29" s="15" t="s">
        <v>27</v>
      </c>
      <c r="B29" s="16">
        <f>B19+B28</f>
        <v>-375981227.69000071</v>
      </c>
      <c r="C29" s="16">
        <f t="shared" ref="C29:G29" si="18">C19+C28</f>
        <v>266196.79999999865</v>
      </c>
      <c r="D29" s="16">
        <f t="shared" si="18"/>
        <v>10931868.900000803</v>
      </c>
      <c r="E29" s="16">
        <f t="shared" si="18"/>
        <v>-364783161.99000019</v>
      </c>
      <c r="F29" s="16">
        <f t="shared" si="18"/>
        <v>0</v>
      </c>
      <c r="G29" s="16">
        <f t="shared" si="18"/>
        <v>-364783161.99000114</v>
      </c>
    </row>
    <row r="30" spans="1:7">
      <c r="A30" s="3" t="s">
        <v>28</v>
      </c>
      <c r="B30" s="4"/>
      <c r="C30" s="4"/>
      <c r="D30" s="4"/>
      <c r="E30" s="4"/>
      <c r="F30" s="4"/>
      <c r="G30" s="4"/>
    </row>
    <row r="31" spans="1:7">
      <c r="A31" s="6" t="s">
        <v>10</v>
      </c>
      <c r="B31" s="7">
        <f>SUM(B32)</f>
        <v>0</v>
      </c>
      <c r="C31" s="7">
        <f t="shared" ref="C31:G31" si="19">SUM(C32)</f>
        <v>0</v>
      </c>
      <c r="D31" s="7">
        <f t="shared" si="19"/>
        <v>0</v>
      </c>
      <c r="E31" s="7">
        <f t="shared" si="19"/>
        <v>0</v>
      </c>
      <c r="F31" s="7">
        <f t="shared" si="19"/>
        <v>0</v>
      </c>
      <c r="G31" s="7">
        <f t="shared" si="19"/>
        <v>0</v>
      </c>
    </row>
    <row r="32" spans="1:7">
      <c r="A32" s="8" t="s">
        <v>29</v>
      </c>
      <c r="B32" s="9">
        <v>0</v>
      </c>
      <c r="C32" s="9"/>
      <c r="D32" s="9"/>
      <c r="E32" s="9">
        <f>SUM(B32:D32)</f>
        <v>0</v>
      </c>
      <c r="F32" s="10"/>
      <c r="G32" s="10">
        <f>E32-F32</f>
        <v>0</v>
      </c>
    </row>
    <row r="33" spans="1:7">
      <c r="A33" s="8"/>
      <c r="B33" s="10"/>
      <c r="C33" s="10"/>
      <c r="D33" s="10"/>
      <c r="E33" s="10"/>
      <c r="F33" s="10"/>
      <c r="G33" s="10"/>
    </row>
    <row r="34" spans="1:7">
      <c r="A34" s="6" t="s">
        <v>16</v>
      </c>
      <c r="B34" s="7">
        <f>SUM(B35)</f>
        <v>6</v>
      </c>
      <c r="C34" s="7">
        <f t="shared" ref="C34:G34" si="20">SUM(C35)</f>
        <v>0</v>
      </c>
      <c r="D34" s="7">
        <f t="shared" si="20"/>
        <v>0</v>
      </c>
      <c r="E34" s="7">
        <f t="shared" si="20"/>
        <v>6</v>
      </c>
      <c r="F34" s="7">
        <f t="shared" si="20"/>
        <v>0</v>
      </c>
      <c r="G34" s="7">
        <f t="shared" si="20"/>
        <v>6</v>
      </c>
    </row>
    <row r="35" spans="1:7">
      <c r="A35" s="8" t="s">
        <v>29</v>
      </c>
      <c r="B35" s="9">
        <v>6</v>
      </c>
      <c r="C35" s="9"/>
      <c r="D35" s="9"/>
      <c r="E35" s="9">
        <f>SUM(B35:D35)</f>
        <v>6</v>
      </c>
      <c r="F35" s="10"/>
      <c r="G35" s="10">
        <f>E35-F35</f>
        <v>6</v>
      </c>
    </row>
    <row r="36" spans="1:7">
      <c r="A36" s="15" t="s">
        <v>30</v>
      </c>
      <c r="B36" s="16">
        <f>B31-B34</f>
        <v>-6</v>
      </c>
      <c r="C36" s="16">
        <f t="shared" ref="C36:G36" si="21">C31-C34</f>
        <v>0</v>
      </c>
      <c r="D36" s="16">
        <f t="shared" si="21"/>
        <v>0</v>
      </c>
      <c r="E36" s="16">
        <f t="shared" si="21"/>
        <v>-6</v>
      </c>
      <c r="F36" s="16">
        <f t="shared" si="21"/>
        <v>0</v>
      </c>
      <c r="G36" s="16">
        <f t="shared" si="21"/>
        <v>-6</v>
      </c>
    </row>
    <row r="37" spans="1:7">
      <c r="A37" s="3" t="s">
        <v>31</v>
      </c>
      <c r="B37" s="4"/>
      <c r="C37" s="4"/>
      <c r="D37" s="4"/>
      <c r="E37" s="4"/>
      <c r="F37" s="4"/>
      <c r="G37" s="4"/>
    </row>
    <row r="38" spans="1:7">
      <c r="A38" s="6" t="s">
        <v>10</v>
      </c>
      <c r="B38" s="7">
        <f>SUM(B39)</f>
        <v>1268173631.6100001</v>
      </c>
      <c r="C38" s="7">
        <f t="shared" ref="C38:G38" si="22">SUM(C39)</f>
        <v>0</v>
      </c>
      <c r="D38" s="7">
        <f t="shared" si="22"/>
        <v>0</v>
      </c>
      <c r="E38" s="7">
        <f t="shared" si="22"/>
        <v>1268173631.6100001</v>
      </c>
      <c r="F38" s="7">
        <f t="shared" si="22"/>
        <v>0</v>
      </c>
      <c r="G38" s="7">
        <f t="shared" si="22"/>
        <v>1268173631.6100001</v>
      </c>
    </row>
    <row r="39" spans="1:7">
      <c r="A39" s="8" t="s">
        <v>32</v>
      </c>
      <c r="B39" s="9">
        <v>1268173631.6100001</v>
      </c>
      <c r="C39" s="9"/>
      <c r="D39" s="9"/>
      <c r="E39" s="9">
        <f>SUM(B39:D39)</f>
        <v>1268173631.6100001</v>
      </c>
      <c r="F39" s="10"/>
      <c r="G39" s="10">
        <f>E39-F39</f>
        <v>1268173631.6100001</v>
      </c>
    </row>
    <row r="40" spans="1:7">
      <c r="A40" s="8"/>
      <c r="B40" s="10"/>
      <c r="C40" s="10"/>
      <c r="D40" s="10"/>
      <c r="E40" s="10"/>
      <c r="F40" s="10"/>
      <c r="G40" s="10"/>
    </row>
    <row r="41" spans="1:7">
      <c r="A41" s="6" t="s">
        <v>16</v>
      </c>
      <c r="B41" s="7">
        <f>SUM(B42)</f>
        <v>485453389.54000002</v>
      </c>
      <c r="C41" s="7">
        <f t="shared" ref="C41:G41" si="23">SUM(C42)</f>
        <v>0</v>
      </c>
      <c r="D41" s="7">
        <f t="shared" si="23"/>
        <v>2181703.81</v>
      </c>
      <c r="E41" s="7">
        <f t="shared" si="23"/>
        <v>487635093.35000002</v>
      </c>
      <c r="F41" s="7">
        <f t="shared" si="23"/>
        <v>0</v>
      </c>
      <c r="G41" s="7">
        <f t="shared" si="23"/>
        <v>487635093.35000002</v>
      </c>
    </row>
    <row r="42" spans="1:7">
      <c r="A42" s="8" t="s">
        <v>32</v>
      </c>
      <c r="B42" s="9">
        <v>485453389.54000002</v>
      </c>
      <c r="C42" s="9"/>
      <c r="D42" s="9">
        <v>2181703.81</v>
      </c>
      <c r="E42" s="9">
        <f>SUM(B42:D42)</f>
        <v>487635093.35000002</v>
      </c>
      <c r="F42" s="10"/>
      <c r="G42" s="10">
        <f>E42-F42</f>
        <v>487635093.35000002</v>
      </c>
    </row>
    <row r="43" spans="1:7" ht="13.5" thickBot="1">
      <c r="A43" s="15" t="s">
        <v>33</v>
      </c>
      <c r="B43" s="16">
        <f>B38-B41</f>
        <v>782720242.07000017</v>
      </c>
      <c r="C43" s="16">
        <f t="shared" ref="C43:G43" si="24">C38-C41</f>
        <v>0</v>
      </c>
      <c r="D43" s="16">
        <f t="shared" si="24"/>
        <v>-2181703.81</v>
      </c>
      <c r="E43" s="16">
        <f t="shared" si="24"/>
        <v>780538538.26000011</v>
      </c>
      <c r="F43" s="16">
        <f t="shared" si="24"/>
        <v>0</v>
      </c>
      <c r="G43" s="16">
        <f t="shared" si="24"/>
        <v>780538538.26000011</v>
      </c>
    </row>
    <row r="44" spans="1:7" ht="13.5" thickTop="1">
      <c r="A44" s="13" t="s">
        <v>34</v>
      </c>
      <c r="B44" s="14">
        <f t="shared" ref="B44:G44" si="25">B29+B36+B43</f>
        <v>406739008.37999946</v>
      </c>
      <c r="C44" s="14">
        <f t="shared" si="25"/>
        <v>266196.79999999865</v>
      </c>
      <c r="D44" s="14">
        <f t="shared" si="25"/>
        <v>8750165.0900008027</v>
      </c>
      <c r="E44" s="14">
        <f t="shared" si="25"/>
        <v>415755370.26999992</v>
      </c>
      <c r="F44" s="14">
        <f t="shared" si="25"/>
        <v>0</v>
      </c>
      <c r="G44" s="14">
        <f t="shared" si="25"/>
        <v>415755370.26999897</v>
      </c>
    </row>
    <row r="46" spans="1:7">
      <c r="A46" s="3" t="s">
        <v>36</v>
      </c>
      <c r="B46" s="4"/>
      <c r="C46" s="4"/>
      <c r="D46" s="4"/>
      <c r="E46" s="4"/>
      <c r="F46" s="4"/>
      <c r="G46" s="4"/>
    </row>
    <row r="47" spans="1:7">
      <c r="A47" s="8" t="s">
        <v>37</v>
      </c>
      <c r="B47" s="9">
        <v>-22000000</v>
      </c>
      <c r="C47" s="9"/>
      <c r="D47" s="9">
        <v>-1000000</v>
      </c>
      <c r="E47" s="9"/>
      <c r="F47" s="10"/>
      <c r="G47" s="10">
        <f>SUM(B47:F47)</f>
        <v>-23000000</v>
      </c>
    </row>
    <row r="48" spans="1:7">
      <c r="A48" s="8" t="s">
        <v>38</v>
      </c>
      <c r="B48" s="9">
        <v>26000000</v>
      </c>
      <c r="C48" s="9"/>
      <c r="D48" s="9"/>
      <c r="E48" s="9"/>
      <c r="F48" s="10"/>
      <c r="G48" s="10">
        <f t="shared" ref="G48:G62" si="26">SUM(B48:F48)</f>
        <v>26000000</v>
      </c>
    </row>
    <row r="49" spans="1:7">
      <c r="A49" s="8" t="s">
        <v>39</v>
      </c>
      <c r="B49" s="9">
        <v>-4000000</v>
      </c>
      <c r="C49" s="9"/>
      <c r="D49" s="9"/>
      <c r="E49" s="9"/>
      <c r="F49" s="10"/>
      <c r="G49" s="10">
        <f t="shared" si="26"/>
        <v>-4000000</v>
      </c>
    </row>
    <row r="50" spans="1:7">
      <c r="A50" s="8" t="s">
        <v>40</v>
      </c>
      <c r="B50" s="9"/>
      <c r="C50" s="9"/>
      <c r="D50" s="9"/>
      <c r="E50" s="9"/>
      <c r="F50" s="10"/>
      <c r="G50" s="10">
        <f t="shared" si="26"/>
        <v>0</v>
      </c>
    </row>
    <row r="51" spans="1:7">
      <c r="A51" s="8" t="s">
        <v>41</v>
      </c>
      <c r="B51" s="9"/>
      <c r="C51" s="9"/>
      <c r="D51" s="9"/>
      <c r="E51" s="9"/>
      <c r="F51" s="10"/>
      <c r="G51" s="10">
        <f t="shared" si="26"/>
        <v>0</v>
      </c>
    </row>
    <row r="52" spans="1:7">
      <c r="A52" s="8" t="s">
        <v>42</v>
      </c>
      <c r="B52" s="9">
        <v>68000000</v>
      </c>
      <c r="C52" s="9"/>
      <c r="D52" s="9">
        <v>-4000000</v>
      </c>
      <c r="E52" s="9"/>
      <c r="F52" s="10"/>
      <c r="G52" s="10">
        <f t="shared" si="26"/>
        <v>64000000</v>
      </c>
    </row>
    <row r="53" spans="1:7">
      <c r="A53" s="8" t="s">
        <v>43</v>
      </c>
      <c r="B53" s="9"/>
      <c r="C53" s="9"/>
      <c r="D53" s="9"/>
      <c r="E53" s="9"/>
      <c r="F53" s="10"/>
      <c r="G53" s="10">
        <f t="shared" si="26"/>
        <v>0</v>
      </c>
    </row>
    <row r="54" spans="1:7">
      <c r="A54" s="8" t="s">
        <v>44</v>
      </c>
      <c r="B54" s="9"/>
      <c r="C54" s="9"/>
      <c r="D54" s="9"/>
      <c r="E54" s="9"/>
      <c r="F54" s="10"/>
      <c r="G54" s="10">
        <f t="shared" si="26"/>
        <v>0</v>
      </c>
    </row>
    <row r="55" spans="1:7">
      <c r="A55" s="8" t="s">
        <v>45</v>
      </c>
      <c r="B55" s="9">
        <v>-14000000</v>
      </c>
      <c r="C55" s="9"/>
      <c r="D55" s="9"/>
      <c r="E55" s="9"/>
      <c r="F55" s="10"/>
      <c r="G55" s="10">
        <f t="shared" si="26"/>
        <v>-14000000</v>
      </c>
    </row>
    <row r="56" spans="1:7">
      <c r="A56" s="8" t="s">
        <v>46</v>
      </c>
      <c r="B56" s="9"/>
      <c r="C56" s="9"/>
      <c r="D56" s="9"/>
      <c r="E56" s="9"/>
      <c r="F56" s="10"/>
      <c r="G56" s="10">
        <f t="shared" si="26"/>
        <v>0</v>
      </c>
    </row>
    <row r="57" spans="1:7">
      <c r="A57" s="8" t="s">
        <v>47</v>
      </c>
      <c r="B57" s="9"/>
      <c r="C57" s="9"/>
      <c r="D57" s="9"/>
      <c r="E57" s="9"/>
      <c r="F57" s="10"/>
      <c r="G57" s="10">
        <f t="shared" si="26"/>
        <v>0</v>
      </c>
    </row>
    <row r="58" spans="1:7">
      <c r="A58" s="8" t="s">
        <v>48</v>
      </c>
      <c r="B58" s="9"/>
      <c r="C58" s="9"/>
      <c r="D58" s="9"/>
      <c r="E58" s="9"/>
      <c r="F58" s="10"/>
      <c r="G58" s="10">
        <f t="shared" si="26"/>
        <v>0</v>
      </c>
    </row>
    <row r="59" spans="1:7">
      <c r="A59" s="8" t="s">
        <v>49</v>
      </c>
      <c r="B59" s="9"/>
      <c r="C59" s="9"/>
      <c r="D59" s="9"/>
      <c r="E59" s="9"/>
      <c r="F59" s="10"/>
      <c r="G59" s="10">
        <f t="shared" si="26"/>
        <v>0</v>
      </c>
    </row>
    <row r="60" spans="1:7">
      <c r="A60" s="8" t="s">
        <v>50</v>
      </c>
      <c r="B60" s="9">
        <v>-5000000</v>
      </c>
      <c r="C60" s="9"/>
      <c r="D60" s="9">
        <v>-70000000</v>
      </c>
      <c r="E60" s="9"/>
      <c r="F60" s="10"/>
      <c r="G60" s="10">
        <f t="shared" si="26"/>
        <v>-75000000</v>
      </c>
    </row>
    <row r="61" spans="1:7">
      <c r="A61" s="8" t="s">
        <v>51</v>
      </c>
      <c r="B61" s="9">
        <v>73000000</v>
      </c>
      <c r="C61" s="9"/>
      <c r="D61" s="9"/>
      <c r="E61" s="9"/>
      <c r="F61" s="10"/>
      <c r="G61" s="10">
        <f t="shared" si="26"/>
        <v>73000000</v>
      </c>
    </row>
    <row r="62" spans="1:7">
      <c r="A62" s="17" t="s">
        <v>52</v>
      </c>
      <c r="B62" s="18">
        <v>-2000000</v>
      </c>
      <c r="C62" s="18"/>
      <c r="D62" s="18">
        <v>-4000000</v>
      </c>
      <c r="E62" s="18"/>
      <c r="F62" s="18"/>
      <c r="G62" s="10">
        <f t="shared" si="26"/>
        <v>-6000000</v>
      </c>
    </row>
    <row r="63" spans="1:7">
      <c r="A63" s="19" t="s">
        <v>54</v>
      </c>
      <c r="B63" s="20">
        <f t="shared" ref="B63:F63" si="27">SUM(B47:B62)</f>
        <v>120000000</v>
      </c>
      <c r="C63" s="20">
        <f t="shared" si="27"/>
        <v>0</v>
      </c>
      <c r="D63" s="20">
        <f t="shared" si="27"/>
        <v>-79000000</v>
      </c>
      <c r="E63" s="20">
        <f t="shared" si="27"/>
        <v>0</v>
      </c>
      <c r="F63" s="20">
        <f t="shared" si="27"/>
        <v>0</v>
      </c>
      <c r="G63" s="20">
        <f>SUM(G47:G62)</f>
        <v>41000000</v>
      </c>
    </row>
    <row r="64" spans="1:7">
      <c r="A64" s="21" t="s">
        <v>55</v>
      </c>
      <c r="B64" s="22">
        <f t="shared" ref="B64:F64" si="28">B29+B63</f>
        <v>-255981227.69000071</v>
      </c>
      <c r="C64" s="22">
        <f t="shared" si="28"/>
        <v>266196.79999999865</v>
      </c>
      <c r="D64" s="22">
        <f t="shared" si="28"/>
        <v>-68068131.099999189</v>
      </c>
      <c r="E64" s="22">
        <f t="shared" si="28"/>
        <v>-364783161.99000019</v>
      </c>
      <c r="F64" s="22">
        <f t="shared" si="28"/>
        <v>0</v>
      </c>
      <c r="G64" s="22">
        <f>G29+G63</f>
        <v>-323783161.99000114</v>
      </c>
    </row>
    <row r="65" spans="1:7">
      <c r="A65" s="23" t="s">
        <v>53</v>
      </c>
      <c r="B65" s="23"/>
      <c r="C65" s="23"/>
      <c r="D65" s="23"/>
      <c r="E65" s="23"/>
      <c r="F65" s="23"/>
      <c r="G65" s="24">
        <v>-1.23E-2</v>
      </c>
    </row>
    <row r="66" spans="1:7">
      <c r="A66" s="21" t="s">
        <v>56</v>
      </c>
      <c r="B66" s="22"/>
      <c r="C66" s="22"/>
      <c r="D66" s="22"/>
      <c r="E66" s="22"/>
      <c r="F66" s="22"/>
      <c r="G66" s="22">
        <v>-323783161.99000013</v>
      </c>
    </row>
    <row r="67" spans="1:7">
      <c r="A67" s="23" t="s">
        <v>53</v>
      </c>
      <c r="B67" s="24"/>
      <c r="C67" s="24"/>
      <c r="D67" s="24"/>
      <c r="E67" s="24"/>
      <c r="F67" s="24"/>
      <c r="G67" s="24">
        <v>-1.23E-2</v>
      </c>
    </row>
    <row r="68" spans="1:7">
      <c r="A68" s="21" t="s">
        <v>57</v>
      </c>
      <c r="B68" s="22"/>
      <c r="C68" s="22"/>
      <c r="D68" s="22"/>
      <c r="E68" s="22"/>
      <c r="F68" s="22"/>
      <c r="G68" s="22">
        <v>26287392</v>
      </c>
    </row>
  </sheetData>
  <mergeCells count="3">
    <mergeCell ref="A1:G1"/>
    <mergeCell ref="A2:A3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2014-07-11T07:59:35Z</dcterms:created>
  <dcterms:modified xsi:type="dcterms:W3CDTF">2015-02-25T18:48:17Z</dcterms:modified>
</cp:coreProperties>
</file>